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105" windowHeight="6825"/>
  </bookViews>
  <sheets>
    <sheet name="MAPP" sheetId="7" r:id="rId1"/>
    <sheet name=" Ficha Técnica" sheetId="9" r:id="rId2"/>
  </sheets>
  <definedNames>
    <definedName name="_xlnm.Print_Area" localSheetId="0">MAPP!$A$1:$AC$25</definedName>
    <definedName name="_xlnm.Print_Titles" localSheetId="1">' Ficha Técnica'!$1:$4</definedName>
    <definedName name="_xlnm.Print_Titles" localSheetId="0">MAPP!$1:$7</definedName>
  </definedNames>
  <calcPr calcId="162913"/>
</workbook>
</file>

<file path=xl/calcChain.xml><?xml version="1.0" encoding="utf-8"?>
<calcChain xmlns="http://schemas.openxmlformats.org/spreadsheetml/2006/main">
  <c r="Y17" i="7" l="1"/>
  <c r="X17" i="7"/>
  <c r="W17" i="7"/>
  <c r="V17" i="7"/>
  <c r="Y14" i="7"/>
  <c r="X14" i="7"/>
  <c r="W14" i="7"/>
  <c r="V14" i="7"/>
  <c r="X25" i="7" l="1"/>
  <c r="W25" i="7"/>
  <c r="Y25" i="7"/>
  <c r="V25" i="7"/>
  <c r="Y24" i="7"/>
  <c r="X24" i="7"/>
  <c r="W24" i="7"/>
  <c r="V24" i="7"/>
  <c r="V23" i="7"/>
  <c r="Y23" i="7"/>
  <c r="X23" i="7"/>
  <c r="W23" i="7"/>
  <c r="W21" i="7"/>
  <c r="X21" i="7"/>
  <c r="Y21" i="7"/>
  <c r="V21" i="7"/>
  <c r="Y20" i="7"/>
  <c r="X20" i="7"/>
  <c r="V20" i="7"/>
  <c r="W20" i="7"/>
  <c r="W18" i="7"/>
  <c r="V18" i="7"/>
</calcChain>
</file>

<file path=xl/sharedStrings.xml><?xml version="1.0" encoding="utf-8"?>
<sst xmlns="http://schemas.openxmlformats.org/spreadsheetml/2006/main" count="401" uniqueCount="217">
  <si>
    <t>MATRIZ DE ARTICULACION PLAN PRESUPUESTO</t>
  </si>
  <si>
    <t>Nombre de la Institución:</t>
  </si>
  <si>
    <t>Nombre del Jerarca de la Institución</t>
  </si>
  <si>
    <t>Sector:</t>
  </si>
  <si>
    <t>Ministro(a) Rector(a)</t>
  </si>
  <si>
    <t>PLAN NACIONAL DESARROLLO</t>
  </si>
  <si>
    <t xml:space="preserve">PROGRAMACIÓN ESTRATÉGICA PRESUPUESTARIA </t>
  </si>
  <si>
    <t>PILARES Y/O ELEMENTOS TRANSVERSALES  DEL PND (2015-2018)</t>
  </si>
  <si>
    <t>OBJETIVOSECTORIAL(ES)</t>
  </si>
  <si>
    <t>CODIGO Y NOMBRE DEL PROGRAMA/ PROYECTO  SECTORIAL PND</t>
  </si>
  <si>
    <t xml:space="preserve"> RESULTADOS DEL PROGRAMA O PROYECTO</t>
  </si>
  <si>
    <t>INDICADORES DEL PROGRAMA O PROYECTO</t>
  </si>
  <si>
    <t>LINEA BASE DEL INDICADOR</t>
  </si>
  <si>
    <t>META DEL INDICADOR DEL PROGRAMA O PROYECTO DEL PERIODO</t>
  </si>
  <si>
    <t>METAS ANUALES DEL PND</t>
  </si>
  <si>
    <t>COBERTURA GEOGRAFICA POR REGION</t>
  </si>
  <si>
    <t>OBJETIVOS ESTRATÉGICOS DEL PROGRAMA O PROYECTO DEL PND Y/O INSTITUCIONALES</t>
  </si>
  <si>
    <t xml:space="preserve">NOMBRE DEL PROGRAMA O PROYECTO INSTITUCIONAL </t>
  </si>
  <si>
    <t>CODIGO Y NOMBRE DEL  PROGRAMA O SUBPROGRAMA PRESUPUESTARIO</t>
  </si>
  <si>
    <t>PRODUCTO FINAL (BIENES/
SERVICIOS)</t>
  </si>
  <si>
    <t>UNIDAD DE MEDIDA DEL PRODUCTO</t>
  </si>
  <si>
    <t>POBLACIÓN META</t>
  </si>
  <si>
    <t xml:space="preserve">INDICADORES DE PRODUCTO FINAL  </t>
  </si>
  <si>
    <t>LÍNEA BASE</t>
  </si>
  <si>
    <t xml:space="preserve">METAS DEL INDICADOR </t>
  </si>
  <si>
    <t>ESTIMACIÓN ANUAL DE RECURSOS PRESUPUESTARIOS                               (en millones de colones)</t>
  </si>
  <si>
    <t>SUPUESTOS, NOTAS TÉCNICAS Y OBSERVACIONES</t>
  </si>
  <si>
    <t>DESCRIPCIÓN</t>
  </si>
  <si>
    <t>CANTIDAD</t>
  </si>
  <si>
    <t>USUARIO (A)</t>
  </si>
  <si>
    <t>HOMBRES</t>
  </si>
  <si>
    <t>MUJERES</t>
  </si>
  <si>
    <t>MONTO</t>
  </si>
  <si>
    <t>FUENTE DE FINANCIAMIENTO</t>
  </si>
  <si>
    <t>t</t>
  </si>
  <si>
    <t>DESEMPEÑO PROYECTADO</t>
  </si>
  <si>
    <t>FF</t>
  </si>
  <si>
    <t>1. Ejercicio de la rectoría en políticas de juventud</t>
  </si>
  <si>
    <t xml:space="preserve">CONSEJO DE LA POLÍTICA PÚBLICA DE LA PERSONA JOVEN (CPJ) </t>
  </si>
  <si>
    <t xml:space="preserve">NATALIA CAMACHO MONGE </t>
  </si>
  <si>
    <t xml:space="preserve">CULTURA </t>
  </si>
  <si>
    <t xml:space="preserve">SYLVIE DURÁN SALVATIERRA </t>
  </si>
  <si>
    <t xml:space="preserve">Combate a la pobreza y reducción de la desigualdad </t>
  </si>
  <si>
    <t xml:space="preserve">Enfoque de derechos </t>
  </si>
  <si>
    <t>N/A</t>
  </si>
  <si>
    <t xml:space="preserve">1.Velar por el cumplimiento de la Política Pública de la Persona Joven y su Plan de Acción en la institucionalidad pública con proyectos o responsabilidad vinculada a las personas jóvenes y a las ONG.  </t>
  </si>
  <si>
    <t xml:space="preserve">1, Programa de capacitación integral para personas jóvenes </t>
  </si>
  <si>
    <t>1. Actividades de capacitaciòn y socializaciòn en diferentes temáticas en el ámbito de juventud.</t>
  </si>
  <si>
    <t>ANUAL (2018)</t>
  </si>
  <si>
    <t>t+1 
(2019)</t>
  </si>
  <si>
    <t>t+2 
(2020)</t>
  </si>
  <si>
    <t>t+3 
(2021)</t>
  </si>
  <si>
    <t>Presupuesto ordinario del CPJ</t>
  </si>
  <si>
    <t xml:space="preserve">Nùmero de actividades de capacitación y socialización para personas jóvenes </t>
  </si>
  <si>
    <t xml:space="preserve">1. Porcentaje de actividades de capacitación y socialización dirigidas a personas jóvenes adolescentes </t>
  </si>
  <si>
    <t>2. Programa de seguimiento y formulación de la Política Pública de la Persona Joven (PPPJ)</t>
  </si>
  <si>
    <t xml:space="preserve">Cantidad de instituciones públicas, ejecutando acciones institucionales del Plan de Acción de la PPPJ.    
</t>
  </si>
  <si>
    <t xml:space="preserve">Usuarios de Instituciones </t>
  </si>
  <si>
    <t>1.Porcentaje de avance de las acciones institucionales del Plan de Acción de la PPPJ.</t>
  </si>
  <si>
    <t xml:space="preserve">3. Propuestas de Política Pública generadas por diversos actores sociales </t>
  </si>
  <si>
    <t>2018: 20
2019:2(+++)
2020:10
2021:10</t>
  </si>
  <si>
    <t xml:space="preserve">(+++) Para el 2019 se programan unicamente 2 talleres porque la Política estará en el proceso de aprobación y publicación del decreto para su rige, y a partir del segundo semestre se inicia su implementación. Los talleres del 2019 se realizarán para socializar la Politica Publica de la Persona Joven entre funcionarios de las instituciones y personas jóvenes. </t>
  </si>
  <si>
    <t>Público en general 
2018:500
2019:100
2020:250
2021:250</t>
  </si>
  <si>
    <t>Número de talleres para el proceso de construcción y seguimiento de la Politica Pública de la Persona Joven (PPPJ) 2019-2024</t>
  </si>
  <si>
    <t>ND</t>
  </si>
  <si>
    <t>1. Porcentaje de personas participantes en los talleres para el proceso de construcción y seguimiento de la PPPJ 2019-2024</t>
  </si>
  <si>
    <t xml:space="preserve">En el 2018 el CPJ inicia el proceso de construcción de la PPPJ 2019-2024, para esto realizarán 20 talleres con actores sociales a nivel nacional (ver detalle al pie de la matriz)*** 
En el 2020 y 2021 se disminuye la cantidad de talleres debido a que serán para el segumiento de la PPPJ y su Plan de Acción y por lo tanto tambien disminuye la cantidad de participantes. </t>
  </si>
  <si>
    <t xml:space="preserve">(***) Estos talleres se realizarán para generar propuestas de Política Pública con diversos actores sociales, se pretende realizar 20 talleres a nivel nacional y contar con la participación de 500 actores sociales, tanto funcionarios de instituciones públicas como personas jóvenes. Cada taller contará con la participación de 25 personas. </t>
  </si>
  <si>
    <t>3.Programa  generación y  socialización de Estudios en Juventudes</t>
  </si>
  <si>
    <t>4.Investigaciones relacionadas a en temáticas de juventud.</t>
  </si>
  <si>
    <t xml:space="preserve">Cantidad de investigaciones realizadas </t>
  </si>
  <si>
    <t xml:space="preserve">1. Porcentaje de investigaciones realizadas y  publicadas al año. </t>
  </si>
  <si>
    <t>2. Porcentaje de personas jóvenes que participan en las actividades de socialización de las investigaciones realizadas.</t>
  </si>
  <si>
    <t>3.Generar espacios de participacion para las personas jovenes con el fin de contribuir en la atencion de sus necesidades especificas</t>
  </si>
  <si>
    <t>Conformación y seguimiento de los Comités Cantonales de la Persona Joven (CCPJ).</t>
  </si>
  <si>
    <t>5.Proyectos presentados por los Comités Cantonales de la Persona Joven</t>
  </si>
  <si>
    <t>Número de proyectos presentados por los CCPJ</t>
  </si>
  <si>
    <t>2018:70
2019:73
2020:75
2021:77</t>
  </si>
  <si>
    <t xml:space="preserve">Personas Jóvenes </t>
  </si>
  <si>
    <t>4.Crear espacios de capacitación y recreación dirigidos a  personas jóvenes con discapacidad a nivel nacional</t>
  </si>
  <si>
    <t>Programa para Personas Jóvenes con discapacidad.</t>
  </si>
  <si>
    <t>2.Programa  Institucional para Personas Jóvenes con discapacidad</t>
  </si>
  <si>
    <t>1. Espacios de capacitación y recreación para personas jóvenes con discapacidad efectuados.</t>
  </si>
  <si>
    <t xml:space="preserve">Cantidad de actividades de capacitación y recreación para personas jóvenes con discapacidad efectuadas  </t>
  </si>
  <si>
    <t>2018:5
2019:5
2020:5
2021:5</t>
  </si>
  <si>
    <t xml:space="preserve">Personas jóvenes con discapacidad </t>
  </si>
  <si>
    <t>Porcentaje de personas jóvenes con discapacidad, provenientes de zonas fuera del GAM.</t>
  </si>
  <si>
    <t>Recursos Ley N°8718</t>
  </si>
  <si>
    <t xml:space="preserve">1. Incremento porcentual en el número de los proyectos presentados </t>
  </si>
  <si>
    <t>Los Comités Cantonales de la Persona Joven, son instancias municipales creadas por Ley N° 8261 para elaborar y ejecutar propuestas locales o nacionales que consideren los principios, fines y objetivos de esta ley, contribuyendo a la construcción de la Política Nacional de las personas jóvenes. Cada Municipalidad conformará uno, nombrado por un período de dos años y estará integrado por personas jóvenes. 
Para el 2018, se espera brindar asesoria en el tema de formulación y ciclo de proyectos a los 79 CCPJ conformados, para lograr que 70 proyectos sean presentados por los CCPJ.
El monto reportado, corresponde al 22.5% del presupuesto designado del CPJ. 
Los proyectos consisten en festivales juveniles, campamentos, actividades culturales, actividades recreativas, entre otros a nivel nacional</t>
  </si>
  <si>
    <t xml:space="preserve">2018: 17 instituciones (++)
2019: 17 instituciones
2020:0 instituciones
2021: 0 instituciones
</t>
  </si>
  <si>
    <t xml:space="preserve">(++) Las 17 instituciones públicas que ejecutarán acciones institucionales del Plan de Acción de la PPPJ son: 1. Caja Costarricense de Seguro Social (CCSS); 2. Instituto Nacional de Aprendizaje (INA); 3. Instituto Mixto de Ayuda Social (IMAS); 4. Ministerio de Justicia y Paz; 5. Ministerio de Educación Pública (MEP); 6. Ministerio de Ciencia y Tecnología (MICYT); 7. Instituto Costarricense del Deporte y la Recreación (ICODER); 8. Ministerio de Salud (MS); 9. Dirección Nacional de Desarrollo Comunal (DINADECO); 10. Instituto Nacional de las Mujeres (INAMU); 11. Ministerio de Trabajo y Seguridad Social (MTSS); 12. Ministerio de Economía, Industria y Comercio (MEIC); 13. Sector Agropecuario; 14. Ministerio de Ambiente y Energía (MINAE); 15. Consejo Nacional de Personas con Discapacidad  (CONAPDIS), 16. Ministerio de Cultura y Juventud (MCJ) y 17. Consejo de la Persona Joven. </t>
  </si>
  <si>
    <r>
      <t>2. Acciones que realizan las instituciones públicas, vin</t>
    </r>
    <r>
      <rPr>
        <sz val="11"/>
        <color rgb="FFFF0000"/>
        <rFont val="Arial"/>
        <family val="2"/>
      </rPr>
      <t>c</t>
    </r>
    <r>
      <rPr>
        <sz val="11"/>
        <rFont val="Arial"/>
        <family val="2"/>
      </rPr>
      <t xml:space="preserve">uladas al Plan de Acción de la PPPJ. </t>
    </r>
  </si>
  <si>
    <t xml:space="preserve">El cumplimiento del Plan de Acción de la Política Pública, depende de la ejecución que realice cada institución, con responsabilidades vinculadas a las personas jóvenes; de las cuales cuentan con acciones institucionales de la Política Pública de la Persona Joven.
</t>
  </si>
  <si>
    <r>
      <t>2.Generar y socializar investigación sobre la situación y problemáticas de las personas jóvenes</t>
    </r>
    <r>
      <rPr>
        <sz val="11"/>
        <color rgb="FFFF0000"/>
        <rFont val="Arial"/>
        <family val="2"/>
      </rPr>
      <t>,</t>
    </r>
    <r>
      <rPr>
        <sz val="11"/>
        <rFont val="Arial"/>
        <family val="2"/>
      </rPr>
      <t xml:space="preserve"> con el fin de contar con insumos para la toma de desiciones.</t>
    </r>
  </si>
  <si>
    <t xml:space="preserve">2. Porcentaje de personas jóvenes capacitadas en tématicas de desarrollo integral </t>
  </si>
  <si>
    <t xml:space="preserve">El 62% representa el porcentaje de avance que se espera alcanzar de las acciones institucionales del Plan de Acción de la PPPJ por cada institución ejecutante en el 2018. 
Del total de las 129 accciones programadas para el año 2018, se estima que 80 de ellas  se llevarán a cabo; para lo cual se pretende que las instituciones públicas señaladas, cumplan en tiempo y forma con suministrar la información que se les solicita.
</t>
  </si>
  <si>
    <r>
      <rPr>
        <sz val="11"/>
        <color theme="1"/>
        <rFont val="Arial"/>
        <family val="2"/>
      </rPr>
      <t xml:space="preserve">Para el año 2018 se realizará </t>
    </r>
    <r>
      <rPr>
        <sz val="11"/>
        <rFont val="Arial"/>
        <family val="2"/>
      </rPr>
      <t>una investigación cualitativa para la profundización de los resultados de la Tercera Encuesta Nacional de Juventudes 2017, enj función de los hallazgos e implica la concentración de los esfuerzos de la Unidad de Investigación en este proyecto. 
Además, se llevará a cabo una Encuesta Telefónica sobre un tema de coyuntura de las personas jóvenes, la cual se ejecutará a nivel nacional.</t>
    </r>
  </si>
  <si>
    <r>
      <t xml:space="preserve">1.200
Publico General </t>
    </r>
    <r>
      <rPr>
        <sz val="11"/>
        <rFont val="Arial"/>
        <family val="2"/>
      </rPr>
      <t xml:space="preserve">
</t>
    </r>
  </si>
  <si>
    <t>2018:4
2019:4
2020:4
2021:4</t>
  </si>
  <si>
    <r>
      <rPr>
        <b/>
        <sz val="11"/>
        <rFont val="Arial"/>
        <family val="2"/>
      </rPr>
      <t>Nota técnica:</t>
    </r>
    <r>
      <rPr>
        <sz val="11"/>
        <rFont val="Arial"/>
        <family val="2"/>
      </rPr>
      <t xml:space="preserve"> Las investigaciones son realizadas por personal del CPJ o mediante la contribución de integrantes de la Red de Investigadores/as.  Se espera contar con el apoyo de integrantes de la Red de Investigadores en Juventudes, para la generación de investigaciones y presentación de las mismas ante el CPJ.  
Se pretende que las investigaciones tengan equidad de género y se aplique a la misma cantidad de hombres y mujeres.  El público general está constituido por investigadores, académicos,  jóvenes, funcionarios e Instituciones, entre otros.  
</t>
    </r>
  </si>
  <si>
    <t xml:space="preserve">En el 2018 se realizarán 4  actividades de socialización de datos de las investigaciones realizadas. Se espera que a esas actividades, asistan al menos 150 personas, de las cuales 60 sean personas jóvenes.
Estas actividades se harán con el fin de impactar directamente a la población joven e incrementar sus conocimientos en cuanto a los datos de las investigaciones que realiza el CPJ. </t>
  </si>
  <si>
    <t>El indicador esta sujeto a la presentacion de proyectos por parte de ONG´s; y a la realización exitosa de procesos licitatorios de actividades propias del CPJ dirigidas a jóvenes con discapacidad. 
Los datos de los beneficiarios se toman de la participación de las personas jóvenes en los diferentes proyectos o actividades que se programen. 
Notas Técnicas: La mayoria de proyectos, son coordinados con Universidades Públicas y se pretende abarcar zonas fuera de la GAM con la realización de dichos proyectos. 
El cumplimiento de la meta programada para los años  2018, 2019, 2020 y 2021, está sujeta a los recursos que gire la Junta de Protección Social de San José.</t>
  </si>
  <si>
    <t>2.0</t>
  </si>
  <si>
    <t>4.0</t>
  </si>
  <si>
    <t>20.0</t>
  </si>
  <si>
    <t xml:space="preserve">Además, el CPJ forma parte del Consejo Nacional de la Niñez y la Adolescencia y del Comité Técnico Asesor, y de conformidad con el cumplimiento de la Agenda Nacional para la Niñez y la Adolescencia 2015-2021, tiene el compromiso de capacitar a adolescentes a nivel nacional mediante talleres de salud sexual y salud reproductiva; y de liderazgo 
</t>
  </si>
  <si>
    <r>
      <rPr>
        <b/>
        <sz val="11"/>
        <color theme="1"/>
        <rFont val="Arial"/>
        <family val="2"/>
      </rPr>
      <t>Nota técnica:</t>
    </r>
    <r>
      <rPr>
        <sz val="11"/>
        <color theme="1"/>
        <rFont val="Arial"/>
        <family val="2"/>
      </rPr>
      <t xml:space="preserve"> De conformidad con la Ley 7735, Ley General de Protección a la Madre Adolescente, se crea el Consejo Interinstitucional de Atención a la Madre Adolescente (CIAMA), en el que el CPJ participa activamente y tiene como compromiso la realización de estos tallares para adolescentes, orientados a la formación de un Proyecto de Vida. Cada taller contará con una asistencia de personas adolescentes en diferentes zonas del país. 
</t>
    </r>
  </si>
  <si>
    <t>FICHA TÉCNICA</t>
  </si>
  <si>
    <t xml:space="preserve">Institución: CONSEJO NACIONAL DE LA POLITICA PÚBLICA DE LA PERSONA JOVEN </t>
  </si>
  <si>
    <t xml:space="preserve">Programa / Subprograma Presupuestario: Ejercicio de la Rectoría / Programa para personas jóvenes con discapacidad </t>
  </si>
  <si>
    <t>PRODUCTO</t>
  </si>
  <si>
    <t>INDICADORES DE PRODUCTO</t>
  </si>
  <si>
    <t>FÓRMULA</t>
  </si>
  <si>
    <t>FUENTE DE DATOS DEL INDICADOR</t>
  </si>
  <si>
    <t>CRONOGRAMA DE ACTIVIDADES  INSTITUCIONALES</t>
  </si>
  <si>
    <t>RESPONSABLES</t>
  </si>
  <si>
    <t xml:space="preserve">ACTIVIDADES PARA EL PRODUCTO </t>
  </si>
  <si>
    <t>MESES DEL AÑO</t>
  </si>
  <si>
    <t>E</t>
  </si>
  <si>
    <t>F</t>
  </si>
  <si>
    <t>M</t>
  </si>
  <si>
    <t>A</t>
  </si>
  <si>
    <t>J</t>
  </si>
  <si>
    <t>S</t>
  </si>
  <si>
    <t>O</t>
  </si>
  <si>
    <t>N</t>
  </si>
  <si>
    <t>D</t>
  </si>
  <si>
    <t xml:space="preserve">1.Porcentaje de actividades de capacitación y socialización dirigidas a personas jóvenes adolescentes </t>
  </si>
  <si>
    <t>(Número de actividades de capacitación realizadas dirigidas a personas jóvenes adolescentes / Número de actividades de capacitación y socialización que se realizarán en el año 2018)*100.</t>
  </si>
  <si>
    <t xml:space="preserve">1.Informe de cada taller ejecutado. 
2.Lista de asistencia de las personas adolescentes participantes en cada taller. </t>
  </si>
  <si>
    <t xml:space="preserve">1.Diseño de especificaciones técnicas y condiciones cartelarias para contratación de talleres. </t>
  </si>
  <si>
    <t>X</t>
  </si>
  <si>
    <t xml:space="preserve">Alejandro González (Coordinador Unidad de Políticas Públicas) y Natalia Camacho (Directora Ejecutiva) </t>
  </si>
  <si>
    <t>2.Ingreso del cartel al sistema SICOP.</t>
  </si>
  <si>
    <t>3.Diseño metodológico de los talleres.</t>
  </si>
  <si>
    <t xml:space="preserve">4.Coordinación con centros educativos para convocatoria a personas jóvenes adolescentes. </t>
  </si>
  <si>
    <t xml:space="preserve">5.Organización y logística de cada taller. </t>
  </si>
  <si>
    <t>6.Ejecución de los 10 talleres programados.</t>
  </si>
  <si>
    <t xml:space="preserve">2.Porcentaje de personas capacitadas en tématicas de desarrollo integral </t>
  </si>
  <si>
    <t xml:space="preserve">(Número de  personas jóvenes capacitadas en tématicas de desarrollo integral al año / Total de  personas jóvenes que capacitas en el CPJ)*100. </t>
  </si>
  <si>
    <t xml:space="preserve">1.Informe de cada actividad realizada. 
2.Lista de asistencia de las personas participantes en cada actividad. </t>
  </si>
  <si>
    <t>1.Diseño de especificaciones técnicas y condiciones cartelarias de la  contratación.</t>
  </si>
  <si>
    <t xml:space="preserve">Jenny Vargas (Coordinadora Unidad de Promoción de la Participación) y Natalia Camacho (Directora Ejecutiva)  </t>
  </si>
  <si>
    <t>2 Ingreso de cartel al sistema SICOP.</t>
  </si>
  <si>
    <t xml:space="preserve">3.Elaboración del diseño metodológico de cada actividad. </t>
  </si>
  <si>
    <t>4.Realizar convocatoria a personas jóvenes de diferentes zonas del país.</t>
  </si>
  <si>
    <t>5.Organización y logística de insumospara realización de las  actividades.</t>
  </si>
  <si>
    <t>6.Ejecución de las  actividades.</t>
  </si>
  <si>
    <t>x</t>
  </si>
  <si>
    <t xml:space="preserve">2. Acciones que realizan las instituciones públicas, vinvuladas al Plan de Acción de la PPPJ. </t>
  </si>
  <si>
    <t xml:space="preserve">(Cantidad de acciones ejecutadas por instituciones públicas al año / Total de acciones programadas en el Plan de acción)*100.   </t>
  </si>
  <si>
    <t>Boleta de monitoreo. Reuniones bilaterales con las diferentes instituciones</t>
  </si>
  <si>
    <t xml:space="preserve">1.Diseño boleta para monitoreo de las acciones en cada institución. </t>
  </si>
  <si>
    <t>Alejandro González (Coordinador Unidad de Políticas Públicas y Natalia Camacho (Directora Ejecutiva)</t>
  </si>
  <si>
    <t xml:space="preserve">2.Aplicación de boleta a cada institución. </t>
  </si>
  <si>
    <t>3.Recepción de boletas de monitoreo.</t>
  </si>
  <si>
    <t>4.Revisón de información enviada por cada institución.</t>
  </si>
  <si>
    <t>5.Elaboración de informe consolidado</t>
  </si>
  <si>
    <t>6.Envío informe consolidado a autoridades correspondientes.</t>
  </si>
  <si>
    <t xml:space="preserve">(Número de  personas participantes en los talleres al año / Total de personas participantes en los talleres en el CPJ)*100. </t>
  </si>
  <si>
    <t xml:space="preserve">1.Informe de cada taller ejecutado. 
2.Lista de asistencia de las personas participantes en cada taller. </t>
  </si>
  <si>
    <t xml:space="preserve">1.Diseño de especificaciones técnicas y condiciones cartelarias para la  contratación de los talleres de consulta en el proceso de construcción de la Política Pública 2019-2024. </t>
  </si>
  <si>
    <t xml:space="preserve">2 Ingreso de cartel al SICOP para el proceso correspondiente. </t>
  </si>
  <si>
    <t xml:space="preserve">3.Diseño metodológico de los talleres de consulta. </t>
  </si>
  <si>
    <t xml:space="preserve">4.Realizar convocatoria a personas jóvenes en diferentes zonas del país y a funcionarios de instituciones para los talleres de consulta. </t>
  </si>
  <si>
    <t>5.Organización y logística de cada actividad.</t>
  </si>
  <si>
    <t xml:space="preserve">6.Ejecución de actividades programadas </t>
  </si>
  <si>
    <t>7.Sistematización de las propuestas planteadas en cada taller.</t>
  </si>
  <si>
    <t xml:space="preserve">8. Elaboración del borrador de la Política Pública de la Persona Joven 2019-2024. </t>
  </si>
  <si>
    <t>4.Investigaciones relacionadas en temáticas de juventud.</t>
  </si>
  <si>
    <t xml:space="preserve">1.Porcentatje de investigaciones realizadas y publicadas al año. </t>
  </si>
  <si>
    <t>(Número de investigaciones publicadas al año /Número de investigaciones realizadas en el año)*100.</t>
  </si>
  <si>
    <t xml:space="preserve">1.Informe  escrito final de resultados de las investigaciones.
2.Documento con las bases de datos o procesamientos de información.
3.Documento de la investigación publicada. </t>
  </si>
  <si>
    <t>1.Revisión de instrumentos para recolección de información.</t>
  </si>
  <si>
    <t xml:space="preserve">Johanna Arce (Coordinadora Unidad de Investigación) y Natalia Camacho (Directora Ejecutiva)  </t>
  </si>
  <si>
    <t>2.Aplicación y procesamiento de datos de  fuentes de información.</t>
  </si>
  <si>
    <t>3.Elaboración de Informes de resultados.</t>
  </si>
  <si>
    <t>4.Diseño documento de investigación para publicar.</t>
  </si>
  <si>
    <t>5.Publicación del documento de investigación.</t>
  </si>
  <si>
    <t xml:space="preserve">Número de personas jóvenes que asisten a las actividades de socialización / Total de personas que asisten a las actividades de socializción )*100 </t>
  </si>
  <si>
    <t xml:space="preserve">1.Listas de asistencia                Informes de ejecución de actividades </t>
  </si>
  <si>
    <t xml:space="preserve">1.Diseño de especificaciones técnicas y condiciones cartelarias para las actividades de socialización </t>
  </si>
  <si>
    <t xml:space="preserve">2.Ingreso del cartel al SICOP para el proceso correspondiente </t>
  </si>
  <si>
    <t xml:space="preserve">3.Diseño metodológico de las actividades </t>
  </si>
  <si>
    <t xml:space="preserve">4. Convocatoria </t>
  </si>
  <si>
    <t>5.Organización y logística de las actividades</t>
  </si>
  <si>
    <t xml:space="preserve">6.Ejecución de las actividades </t>
  </si>
  <si>
    <t>Número de proyectos presentados / Total de CCPJ constituidos por año )*100</t>
  </si>
  <si>
    <t xml:space="preserve">1.Listado de proyectos presentados por los CCPJ y expedientes de los proyectos presentados por los CCPJ </t>
  </si>
  <si>
    <t>1.Coordinación con CCPJ para presentación de proyectos.</t>
  </si>
  <si>
    <t>2.Asesoría a los  CCPJ para presentación de proyectos.</t>
  </si>
  <si>
    <t>3.Recepción de  proyectos presentados por CCPJ.</t>
  </si>
  <si>
    <t>4.Elaboración de expedientes.</t>
  </si>
  <si>
    <t xml:space="preserve">5.Seguimiento a los acuerdos y la transferencia de los recursos </t>
  </si>
  <si>
    <t>1. Espacios de capacitación y recreación para personas jóvenes con discapacidad efectuados</t>
  </si>
  <si>
    <t>1. Porcentaje de personas jóvenes con discapacidad, provenientes de zonas fuera del GAM.</t>
  </si>
  <si>
    <t>(Número de personas jóvenes con discapacidad fuera del GAM particpantes en actividades de capacitación y recreación / Total de personas jóvenes con discapacidad que participan en las actividades de capacitación y recreación)*100</t>
  </si>
  <si>
    <t>Listas de asistencia                Informes de ejecución de proyectos y /o actividades</t>
  </si>
  <si>
    <t>1.Coordinación con universidades o instituciones para desarrollar proyectos o actividades.</t>
  </si>
  <si>
    <t xml:space="preserve">Natalia Camacho Monge (Directora Ejecutiva, Encargada Programa de Discapacidad del CPJ) </t>
  </si>
  <si>
    <t xml:space="preserve">2.Diseño de especificaciones tecnicas y condiciones cartelarias para contratación de proyectos o activdades. </t>
  </si>
  <si>
    <t>3.Ingreso cartel al SICOP para el proceso correspondiente.</t>
  </si>
  <si>
    <t>4.Ejecución de proyectos o actividades.</t>
  </si>
  <si>
    <t>10.0</t>
  </si>
  <si>
    <t>6.120.000,00</t>
  </si>
  <si>
    <t>46.268.000</t>
  </si>
  <si>
    <r>
      <t xml:space="preserve">Existe interés por parte de las personas jóvenes en participar actividades de capacitación y socialización, orientados a temas de interés para las juventudes. 
Para el año 2018, se pretende realizar 15 actividades de capacitación (ver detalle al pie de matriz), dirigidas a personas jóvenes adolescentes. En total se espera capacitar a 450 personas adolescentes.
</t>
    </r>
    <r>
      <rPr>
        <b/>
        <sz val="11"/>
        <rFont val="Arial"/>
        <family val="2"/>
      </rPr>
      <t/>
    </r>
  </si>
  <si>
    <t>2018: 77 (+)
2019:80
2020:82
2021:84</t>
  </si>
  <si>
    <t>2.755
Personas Jóvenes
2018:2755
2019:2845
2020:2905
2021:2965</t>
  </si>
  <si>
    <r>
      <t>Con el fin de que las juventudes se identifiquen y fortalezcan su participación en la sociedad</t>
    </r>
    <r>
      <rPr>
        <sz val="11"/>
        <color rgb="FFFF0000"/>
        <rFont val="Arial"/>
        <family val="2"/>
      </rPr>
      <t>,</t>
    </r>
    <r>
      <rPr>
        <sz val="11"/>
        <rFont val="Arial"/>
        <family val="2"/>
      </rPr>
      <t xml:space="preserve"> se realiza</t>
    </r>
    <r>
      <rPr>
        <sz val="11"/>
        <color theme="1"/>
        <rFont val="Arial"/>
        <family val="2"/>
      </rPr>
      <t>rá</t>
    </r>
    <r>
      <rPr>
        <sz val="11"/>
        <rFont val="Arial"/>
        <family val="2"/>
      </rPr>
      <t>n actividades  en el marco del programa de capacitación integral para personas jóvenes en diferentes cantones del país. 
Para el año 2018 se proyecta capacitar a 2.755 personas en 77 atividades  a realizar a nivel nacional.</t>
    </r>
  </si>
  <si>
    <r>
      <rPr>
        <b/>
        <sz val="11"/>
        <rFont val="Calibri"/>
        <family val="2"/>
        <scheme val="minor"/>
      </rPr>
      <t xml:space="preserve">(+) </t>
    </r>
    <r>
      <rPr>
        <sz val="11"/>
        <rFont val="Calibri"/>
        <family val="2"/>
        <scheme val="minor"/>
      </rPr>
      <t xml:space="preserve">Las 77 actividades se distribuyen en: 15 talleres orientados a la capacitación de adolescentes, 10 talleres sobre derechos para personas jóvenes, 4 encuentros nacionales, 14 talleres de capacitación en desarrollo integral, 2 talleres de justicia restaurativa, 30 talleres de capacitación en los Centros Civicos para la Paz y 2 talleres para juventudes indígenas. </t>
    </r>
  </si>
  <si>
    <t xml:space="preserve">(**) Las actividades consisten en: 4 Encuentros Nacionales con un total 800 personas jóvenes participantes (Encuentro Emprende Joven 200 participantes, Encuentro Comités Cantonales de la Persona Joven 100 participantes, Encuentro Promoción de la Paz 200 participantes, Encuentro Día Nacional e Internacional de la Juventud 300 participantes); 15 talleres para adolescentes con una partcipación de 30 adolescentes para un total de 450 participantes, 10 talleres de derechos para personas jóvenes con una participación de 250 personas, 14 talleres de capacitación en desarrollo integral con una participación de 30  personas por taller, 420 personas en total; 30 talleres de capacitación en los Centros Cívicos por la Paz, con una participación total de 725 personas jóvenes, 2 talleres de justicia restaurativa con una participación de 25 personas jóvenes por taller, para una participación total de 50 personas jóvenes y 2 talleres para juventudes indigenas con una participación de 30 personas cada taller para un total de 60 participantes.   </t>
  </si>
  <si>
    <t xml:space="preserve">(**) Consisten en: 4 Encuentros Nacionales con un total 800 personas jóvenes participantes (Encuentro Emprende Joven:200 participantes, Encuentro Comités Cantonales de la Persona Joven:100 participantes, Encuentro Promoción de la Paz:200 participantes, Encuentro Día Nacional e Internacional de la Juventud: 300 participantes); 15 talleres para adolescentes con una partcipación de 30 adolescentes para un total de 450 participantes, 10 talleres de derechos para personas jóvenes con una participación de 250 personas, 14 talleres de capacitación en desarrollo integral con una participación de 30  personas por taller, 420 personas en total; 30 talleres de capacitación en los Centros Cívicos por la Paz, con una participación total de 725 personas jóvenes, 2 talleres de justicia restaurativa con una participación de 25 personas jóvenes por taller, para una participación total de 50 personas jóvenes y 2 talleres para juventudes indigenas con una participación de 30 personas cada taller para un total de 60 participantes. </t>
  </si>
  <si>
    <t>Sujeto aprobación del superavit del CPJ</t>
  </si>
  <si>
    <t xml:space="preserve">Presupuesto ordinario del CPJ y sujeto a aprobación del superavit del CPJ </t>
  </si>
  <si>
    <t>287.5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</si>
</sst>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sz val="10"/>
      <color theme="1"/>
      <name val="Calibri"/>
      <family val="2"/>
      <scheme val="minor"/>
    </font>
    <font>
      <b/>
      <sz val="10"/>
      <name val="Arial"/>
      <family val="2"/>
    </font>
    <font>
      <b/>
      <sz val="10"/>
      <color theme="0"/>
      <name val="Arial"/>
      <family val="2"/>
    </font>
    <font>
      <b/>
      <sz val="18"/>
      <color theme="1"/>
      <name val="Calibri"/>
      <family val="2"/>
      <scheme val="minor"/>
    </font>
    <font>
      <sz val="18"/>
      <color theme="1"/>
      <name val="Calibri"/>
      <family val="2"/>
      <scheme val="minor"/>
    </font>
    <font>
      <b/>
      <sz val="14"/>
      <color theme="1"/>
      <name val="Arial"/>
      <family val="2"/>
    </font>
    <font>
      <b/>
      <sz val="12"/>
      <color theme="1"/>
      <name val="Arial"/>
      <family val="2"/>
    </font>
    <font>
      <sz val="12"/>
      <color theme="1"/>
      <name val="Arial"/>
      <family val="2"/>
    </font>
    <font>
      <b/>
      <sz val="14"/>
      <color theme="0"/>
      <name val="Arial"/>
      <family val="2"/>
    </font>
    <font>
      <sz val="11"/>
      <name val="Calibri"/>
      <family val="2"/>
      <scheme val="minor"/>
    </font>
    <font>
      <b/>
      <sz val="11"/>
      <name val="Calibri"/>
      <family val="2"/>
      <scheme val="minor"/>
    </font>
    <font>
      <sz val="11"/>
      <name val="Arial"/>
      <family val="2"/>
    </font>
    <font>
      <sz val="11"/>
      <color rgb="FFFF0000"/>
      <name val="Arial"/>
      <family val="2"/>
    </font>
    <font>
      <sz val="11"/>
      <color rgb="FF0070C0"/>
      <name val="Arial"/>
      <family val="2"/>
    </font>
    <font>
      <b/>
      <sz val="11"/>
      <name val="Arial"/>
      <family val="2"/>
    </font>
    <font>
      <strike/>
      <sz val="11"/>
      <color theme="1"/>
      <name val="Calibri"/>
      <family val="2"/>
      <scheme val="minor"/>
    </font>
    <font>
      <sz val="11"/>
      <color theme="1"/>
      <name val="Arial"/>
      <family val="2"/>
    </font>
    <font>
      <b/>
      <sz val="11"/>
      <color theme="1"/>
      <name val="Arial"/>
      <family val="2"/>
    </font>
    <font>
      <b/>
      <sz val="10"/>
      <color theme="1"/>
      <name val="Arial"/>
      <family val="2"/>
    </font>
    <font>
      <sz val="10"/>
      <color theme="1"/>
      <name val="Arial"/>
      <family val="2"/>
    </font>
    <font>
      <b/>
      <sz val="10"/>
      <color theme="1"/>
      <name val="Calibri"/>
      <family val="2"/>
      <scheme val="minor"/>
    </font>
    <font>
      <sz val="10"/>
      <name val="Arial"/>
      <family val="2"/>
    </font>
  </fonts>
  <fills count="10">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theme="0"/>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style="thick">
        <color theme="0"/>
      </left>
      <right/>
      <top/>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bottom/>
      <diagonal/>
    </border>
    <border>
      <left/>
      <right style="thick">
        <color theme="0"/>
      </right>
      <top/>
      <bottom style="thick">
        <color theme="0"/>
      </bottom>
      <diagonal/>
    </border>
    <border>
      <left/>
      <right style="thick">
        <color theme="0"/>
      </right>
      <top/>
      <bottom/>
      <diagonal/>
    </border>
    <border>
      <left style="thick">
        <color theme="0"/>
      </left>
      <right style="thick">
        <color theme="0"/>
      </right>
      <top/>
      <bottom style="thick">
        <color theme="0"/>
      </bottom>
      <diagonal/>
    </border>
    <border>
      <left/>
      <right/>
      <top/>
      <bottom style="medium">
        <color theme="0"/>
      </bottom>
      <diagonal/>
    </border>
    <border>
      <left style="thick">
        <color theme="0"/>
      </left>
      <right/>
      <top/>
      <bottom style="medium">
        <color theme="0"/>
      </bottom>
      <diagonal/>
    </border>
    <border>
      <left style="medium">
        <color theme="0"/>
      </left>
      <right style="thin">
        <color indexed="64"/>
      </right>
      <top style="thick">
        <color theme="0"/>
      </top>
      <bottom style="thick">
        <color theme="0"/>
      </bottom>
      <diagonal/>
    </border>
    <border>
      <left style="thin">
        <color indexed="64"/>
      </left>
      <right style="thin">
        <color indexed="64"/>
      </right>
      <top style="thick">
        <color theme="0"/>
      </top>
      <bottom style="thick">
        <color theme="0"/>
      </bottom>
      <diagonal/>
    </border>
    <border>
      <left style="thin">
        <color indexed="64"/>
      </left>
      <right style="medium">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right style="medium">
        <color indexed="64"/>
      </right>
      <top style="medium">
        <color indexed="64"/>
      </top>
      <bottom style="medium">
        <color indexed="64"/>
      </bottom>
      <diagonal/>
    </border>
    <border>
      <left style="thick">
        <color theme="0"/>
      </left>
      <right/>
      <top style="thick">
        <color theme="0"/>
      </top>
      <bottom style="thick">
        <color theme="0"/>
      </bottom>
      <diagonal/>
    </border>
    <border>
      <left/>
      <right/>
      <top style="thick">
        <color theme="0"/>
      </top>
      <bottom style="thick">
        <color theme="0"/>
      </bottom>
      <diagonal/>
    </border>
    <border>
      <left style="thick">
        <color theme="0"/>
      </left>
      <right style="medium">
        <color theme="0"/>
      </right>
      <top style="thick">
        <color theme="0"/>
      </top>
      <bottom style="thick">
        <color theme="0"/>
      </bottom>
      <diagonal/>
    </border>
    <border>
      <left style="medium">
        <color theme="0"/>
      </left>
      <right style="thick">
        <color theme="0"/>
      </right>
      <top/>
      <bottom style="medium">
        <color theme="0"/>
      </bottom>
      <diagonal/>
    </border>
    <border>
      <left/>
      <right style="thick">
        <color theme="0"/>
      </right>
      <top style="thick">
        <color theme="0"/>
      </top>
      <bottom style="thick">
        <color theme="0"/>
      </bottom>
      <diagonal/>
    </border>
    <border>
      <left style="thick">
        <color theme="0"/>
      </left>
      <right style="thin">
        <color indexed="64"/>
      </right>
      <top style="thick">
        <color theme="0"/>
      </top>
      <bottom style="thin">
        <color indexed="64"/>
      </bottom>
      <diagonal/>
    </border>
    <border>
      <left style="thin">
        <color indexed="64"/>
      </left>
      <right style="thin">
        <color indexed="64"/>
      </right>
      <top style="thick">
        <color theme="0"/>
      </top>
      <bottom style="thin">
        <color indexed="64"/>
      </bottom>
      <diagonal/>
    </border>
    <border>
      <left style="thin">
        <color indexed="64"/>
      </left>
      <right style="thick">
        <color theme="0"/>
      </right>
      <top style="thick">
        <color theme="0"/>
      </top>
      <bottom style="thin">
        <color indexed="64"/>
      </bottom>
      <diagonal/>
    </border>
    <border>
      <left style="thick">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theme="0"/>
      </right>
      <top style="thin">
        <color indexed="64"/>
      </top>
      <bottom style="thin">
        <color indexed="64"/>
      </bottom>
      <diagonal/>
    </border>
    <border>
      <left style="thick">
        <color theme="0"/>
      </left>
      <right style="thin">
        <color indexed="64"/>
      </right>
      <top style="thin">
        <color indexed="64"/>
      </top>
      <bottom style="thick">
        <color theme="0"/>
      </bottom>
      <diagonal/>
    </border>
    <border>
      <left style="thin">
        <color indexed="64"/>
      </left>
      <right style="thin">
        <color indexed="64"/>
      </right>
      <top style="thin">
        <color indexed="64"/>
      </top>
      <bottom style="thick">
        <color theme="0"/>
      </bottom>
      <diagonal/>
    </border>
    <border>
      <left style="thin">
        <color indexed="64"/>
      </left>
      <right style="thick">
        <color theme="0"/>
      </right>
      <top style="thin">
        <color indexed="64"/>
      </top>
      <bottom style="thick">
        <color theme="0"/>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158">
    <xf numFmtId="0" fontId="0" fillId="0" borderId="0" xfId="0"/>
    <xf numFmtId="0" fontId="0" fillId="0" borderId="0" xfId="0"/>
    <xf numFmtId="0" fontId="2" fillId="5" borderId="18" xfId="0" applyFont="1" applyFill="1" applyBorder="1" applyAlignment="1">
      <alignment horizontal="center" vertical="center" wrapText="1"/>
    </xf>
    <xf numFmtId="0" fontId="5" fillId="0" borderId="0" xfId="0" applyFont="1"/>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0" fillId="0" borderId="6" xfId="0" applyBorder="1"/>
    <xf numFmtId="0" fontId="8" fillId="0" borderId="0" xfId="0" applyFont="1"/>
    <xf numFmtId="0" fontId="7" fillId="0" borderId="0" xfId="0" applyFont="1" applyAlignment="1">
      <alignment vertical="center"/>
    </xf>
    <xf numFmtId="0" fontId="8" fillId="0" borderId="0" xfId="0" applyFont="1" applyAlignment="1"/>
    <xf numFmtId="0" fontId="4" fillId="0" borderId="0" xfId="0" applyFont="1" applyAlignment="1"/>
    <xf numFmtId="0" fontId="2" fillId="5" borderId="9" xfId="0" applyFont="1" applyFill="1" applyBorder="1" applyAlignment="1">
      <alignment horizontal="center" vertical="center"/>
    </xf>
    <xf numFmtId="0" fontId="2" fillId="5" borderId="9"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0" borderId="0" xfId="0" applyAlignment="1">
      <alignment wrapText="1"/>
    </xf>
    <xf numFmtId="0" fontId="0" fillId="0" borderId="0" xfId="0" applyAlignment="1"/>
    <xf numFmtId="0" fontId="10" fillId="0" borderId="0" xfId="0" applyFont="1" applyBorder="1" applyAlignment="1">
      <alignment horizontal="left" vertical="center" wrapText="1"/>
    </xf>
    <xf numFmtId="0" fontId="10" fillId="0" borderId="0" xfId="0" applyFont="1" applyBorder="1" applyAlignment="1">
      <alignment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Border="1"/>
    <xf numFmtId="0" fontId="12"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3" xfId="0" applyFont="1" applyFill="1" applyBorder="1" applyAlignment="1">
      <alignment vertical="top" wrapText="1"/>
    </xf>
    <xf numFmtId="0" fontId="12" fillId="3" borderId="3" xfId="0" applyFont="1" applyFill="1" applyBorder="1" applyAlignment="1">
      <alignment horizontal="left" vertical="top" wrapText="1"/>
    </xf>
    <xf numFmtId="0" fontId="12" fillId="3" borderId="3" xfId="0" applyFont="1" applyFill="1" applyBorder="1" applyAlignment="1">
      <alignment horizontal="center" vertical="top" wrapText="1"/>
    </xf>
    <xf numFmtId="164" fontId="12" fillId="3" borderId="4" xfId="0" applyNumberFormat="1" applyFont="1" applyFill="1" applyBorder="1" applyAlignment="1">
      <alignment horizontal="center" vertical="top" wrapText="1"/>
    </xf>
    <xf numFmtId="0" fontId="12" fillId="3" borderId="4" xfId="0" applyFont="1" applyFill="1" applyBorder="1" applyAlignment="1">
      <alignment horizontal="left" vertical="top" wrapText="1"/>
    </xf>
    <xf numFmtId="0" fontId="12" fillId="3" borderId="9" xfId="0" applyFont="1" applyFill="1" applyBorder="1" applyAlignment="1">
      <alignment vertical="top" wrapText="1"/>
    </xf>
    <xf numFmtId="0" fontId="12" fillId="3" borderId="4" xfId="0" applyFont="1" applyFill="1" applyBorder="1" applyAlignment="1">
      <alignment horizontal="center" vertical="top" wrapText="1"/>
    </xf>
    <xf numFmtId="0" fontId="12" fillId="3" borderId="12" xfId="0" applyFont="1" applyFill="1" applyBorder="1" applyAlignment="1">
      <alignment vertical="center" wrapText="1"/>
    </xf>
    <xf numFmtId="0" fontId="12" fillId="3" borderId="18" xfId="0" applyFont="1" applyFill="1" applyBorder="1" applyAlignment="1">
      <alignment horizontal="justify" vertical="top" wrapText="1"/>
    </xf>
    <xf numFmtId="0" fontId="12" fillId="3" borderId="4" xfId="0" applyFont="1" applyFill="1" applyBorder="1" applyAlignment="1">
      <alignment horizontal="justify" vertical="top" wrapText="1"/>
    </xf>
    <xf numFmtId="0" fontId="14" fillId="3" borderId="4" xfId="0" applyFont="1" applyFill="1" applyBorder="1" applyAlignment="1">
      <alignment horizontal="left" vertical="top" wrapText="1"/>
    </xf>
    <xf numFmtId="0" fontId="12" fillId="3" borderId="9" xfId="0" applyFont="1" applyFill="1" applyBorder="1" applyAlignment="1">
      <alignment horizontal="center" vertical="top" wrapText="1"/>
    </xf>
    <xf numFmtId="0" fontId="12" fillId="3" borderId="12" xfId="0" applyFont="1" applyFill="1" applyBorder="1" applyAlignment="1">
      <alignment horizontal="center" vertical="top" wrapText="1"/>
    </xf>
    <xf numFmtId="0" fontId="12" fillId="3" borderId="9" xfId="0" applyFont="1" applyFill="1" applyBorder="1" applyAlignment="1">
      <alignment horizontal="left" vertical="top" wrapText="1"/>
    </xf>
    <xf numFmtId="0" fontId="12" fillId="3" borderId="12" xfId="0" applyFont="1" applyFill="1" applyBorder="1" applyAlignment="1">
      <alignment horizontal="left" vertical="top" wrapText="1"/>
    </xf>
    <xf numFmtId="0" fontId="17" fillId="3" borderId="3" xfId="0" applyFont="1" applyFill="1" applyBorder="1" applyAlignment="1">
      <alignment horizontal="justify" vertical="top" wrapText="1"/>
    </xf>
    <xf numFmtId="0" fontId="17" fillId="3" borderId="4" xfId="0" applyFont="1" applyFill="1" applyBorder="1" applyAlignment="1">
      <alignment horizontal="left" vertical="top" wrapText="1"/>
    </xf>
    <xf numFmtId="0" fontId="17" fillId="3" borderId="4" xfId="0" applyFont="1" applyFill="1" applyBorder="1" applyAlignment="1">
      <alignment horizontal="justify" vertical="top" wrapText="1"/>
    </xf>
    <xf numFmtId="0" fontId="0" fillId="8" borderId="0" xfId="0" applyFill="1"/>
    <xf numFmtId="0" fontId="17" fillId="3" borderId="3" xfId="0" applyFont="1" applyFill="1" applyBorder="1" applyAlignment="1">
      <alignment horizontal="center" vertical="top" wrapText="1"/>
    </xf>
    <xf numFmtId="0" fontId="14" fillId="3" borderId="12" xfId="0" applyFont="1" applyFill="1" applyBorder="1" applyAlignment="1">
      <alignment horizontal="center" vertical="top" wrapText="1"/>
    </xf>
    <xf numFmtId="164" fontId="12" fillId="3" borderId="7" xfId="0" applyNumberFormat="1" applyFont="1" applyFill="1" applyBorder="1" applyAlignment="1">
      <alignment horizontal="center" vertical="top" wrapText="1"/>
    </xf>
    <xf numFmtId="0" fontId="14" fillId="3" borderId="7" xfId="0" applyFont="1" applyFill="1" applyBorder="1" applyAlignment="1">
      <alignment horizontal="center" vertical="top" wrapText="1"/>
    </xf>
    <xf numFmtId="164" fontId="12" fillId="3" borderId="6" xfId="0" applyNumberFormat="1" applyFont="1" applyFill="1" applyBorder="1" applyAlignment="1">
      <alignment horizontal="center" vertical="top" wrapText="1"/>
    </xf>
    <xf numFmtId="0" fontId="17" fillId="3" borderId="4" xfId="0" applyFont="1" applyFill="1" applyBorder="1" applyAlignment="1">
      <alignment horizontal="center" vertical="top" wrapText="1"/>
    </xf>
    <xf numFmtId="164" fontId="17" fillId="3" borderId="4" xfId="0" applyNumberFormat="1" applyFont="1" applyFill="1" applyBorder="1" applyAlignment="1">
      <alignment horizontal="center" vertical="top" wrapText="1"/>
    </xf>
    <xf numFmtId="0" fontId="2" fillId="2" borderId="2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2" fillId="3" borderId="3" xfId="0" applyFont="1" applyFill="1" applyBorder="1" applyAlignment="1">
      <alignment horizontal="left" vertical="top" wrapText="1"/>
    </xf>
    <xf numFmtId="0" fontId="22" fillId="3" borderId="3" xfId="0" applyFont="1" applyFill="1" applyBorder="1" applyAlignment="1">
      <alignment horizontal="center" vertical="center" wrapText="1"/>
    </xf>
    <xf numFmtId="0" fontId="22" fillId="3" borderId="3" xfId="0" applyFont="1" applyFill="1" applyBorder="1" applyAlignment="1">
      <alignment vertical="top" wrapText="1"/>
    </xf>
    <xf numFmtId="0" fontId="2" fillId="3" borderId="3" xfId="0" applyFont="1" applyFill="1" applyBorder="1" applyAlignment="1">
      <alignment horizontal="center" vertical="center" wrapText="1"/>
    </xf>
    <xf numFmtId="0" fontId="22" fillId="3" borderId="3" xfId="0" applyFont="1" applyFill="1" applyBorder="1" applyAlignment="1">
      <alignment horizontal="justify" vertical="top" wrapText="1"/>
    </xf>
    <xf numFmtId="0" fontId="22" fillId="3" borderId="1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3" xfId="0" applyFont="1" applyFill="1" applyBorder="1" applyAlignment="1">
      <alignment horizontal="left" vertical="top" wrapText="1"/>
    </xf>
    <xf numFmtId="0" fontId="13" fillId="8" borderId="6" xfId="0" applyFont="1" applyFill="1" applyBorder="1" applyAlignment="1">
      <alignment horizontal="center" vertical="top" wrapText="1"/>
    </xf>
    <xf numFmtId="0" fontId="12" fillId="3" borderId="12" xfId="0" applyFont="1" applyFill="1" applyBorder="1" applyAlignment="1">
      <alignment horizontal="center" vertical="top" wrapText="1"/>
    </xf>
    <xf numFmtId="0" fontId="12" fillId="3" borderId="12" xfId="0" applyFont="1" applyFill="1" applyBorder="1" applyAlignment="1">
      <alignment horizontal="left" vertical="top" wrapText="1"/>
    </xf>
    <xf numFmtId="0" fontId="12" fillId="9" borderId="4" xfId="0" applyFont="1" applyFill="1" applyBorder="1" applyAlignment="1">
      <alignment horizontal="center" vertical="center" wrapText="1"/>
    </xf>
    <xf numFmtId="164" fontId="12" fillId="3" borderId="12" xfId="0" applyNumberFormat="1" applyFont="1" applyFill="1" applyBorder="1" applyAlignment="1">
      <alignment horizontal="center" vertical="top" wrapText="1"/>
    </xf>
    <xf numFmtId="0" fontId="12" fillId="3" borderId="12" xfId="0" applyFont="1" applyFill="1" applyBorder="1" applyAlignment="1">
      <alignment horizontal="center" vertical="top" wrapText="1"/>
    </xf>
    <xf numFmtId="0" fontId="10" fillId="0" borderId="0" xfId="0" applyFont="1" applyAlignment="1">
      <alignment horizontal="left" vertical="top" wrapText="1"/>
    </xf>
    <xf numFmtId="0" fontId="12" fillId="3" borderId="3" xfId="0" applyFont="1" applyFill="1" applyBorder="1" applyAlignment="1">
      <alignment horizontal="center" vertical="top" wrapText="1"/>
    </xf>
    <xf numFmtId="0" fontId="12" fillId="3" borderId="9" xfId="0" applyFont="1" applyFill="1" applyBorder="1" applyAlignment="1">
      <alignment horizontal="center" vertical="top" wrapText="1"/>
    </xf>
    <xf numFmtId="0" fontId="12" fillId="3" borderId="12" xfId="0" applyFont="1" applyFill="1" applyBorder="1" applyAlignment="1">
      <alignment horizontal="center" vertical="top" wrapText="1"/>
    </xf>
    <xf numFmtId="0" fontId="12" fillId="3" borderId="3" xfId="0" applyFont="1" applyFill="1" applyBorder="1" applyAlignment="1">
      <alignment horizontal="left" vertical="top" wrapText="1"/>
    </xf>
    <xf numFmtId="0" fontId="12" fillId="3" borderId="9" xfId="0" applyFont="1" applyFill="1" applyBorder="1" applyAlignment="1">
      <alignment horizontal="left" vertical="top" wrapText="1"/>
    </xf>
    <xf numFmtId="0" fontId="12" fillId="3" borderId="12" xfId="0" applyFont="1" applyFill="1" applyBorder="1" applyAlignment="1">
      <alignment horizontal="left" vertical="top" wrapText="1"/>
    </xf>
    <xf numFmtId="0" fontId="10" fillId="8" borderId="0" xfId="0" applyFont="1" applyFill="1" applyAlignment="1">
      <alignment horizontal="left" vertical="top" wrapText="1"/>
    </xf>
    <xf numFmtId="0" fontId="17" fillId="3" borderId="3" xfId="0" applyFont="1" applyFill="1" applyBorder="1" applyAlignment="1">
      <alignment horizontal="left" vertical="top" wrapText="1"/>
    </xf>
    <xf numFmtId="0" fontId="17" fillId="3" borderId="9" xfId="0" applyFont="1" applyFill="1" applyBorder="1" applyAlignment="1">
      <alignment horizontal="left" vertical="top" wrapText="1"/>
    </xf>
    <xf numFmtId="0" fontId="17" fillId="3" borderId="12" xfId="0" applyFont="1" applyFill="1" applyBorder="1" applyAlignment="1">
      <alignment horizontal="left" vertical="top" wrapText="1"/>
    </xf>
    <xf numFmtId="0" fontId="12" fillId="3" borderId="3" xfId="0" applyFont="1" applyFill="1" applyBorder="1" applyAlignment="1">
      <alignment horizontal="justify" vertical="top" wrapText="1"/>
    </xf>
    <xf numFmtId="0" fontId="12" fillId="3" borderId="9" xfId="0" applyFont="1" applyFill="1" applyBorder="1" applyAlignment="1">
      <alignment horizontal="justify" vertical="top" wrapText="1"/>
    </xf>
    <xf numFmtId="0" fontId="12" fillId="3" borderId="12" xfId="0" applyFont="1" applyFill="1" applyBorder="1" applyAlignment="1">
      <alignment horizontal="justify" vertical="top" wrapText="1"/>
    </xf>
    <xf numFmtId="0" fontId="0" fillId="0" borderId="0" xfId="0" applyAlignment="1">
      <alignment horizontal="left" vertical="top" wrapText="1"/>
    </xf>
    <xf numFmtId="0" fontId="16" fillId="0" borderId="0" xfId="0" applyFont="1" applyAlignment="1">
      <alignment horizontal="left" vertical="top" wrapText="1"/>
    </xf>
    <xf numFmtId="0" fontId="2" fillId="5" borderId="3"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0" borderId="0" xfId="0" applyFont="1" applyAlignment="1">
      <alignment horizontal="left" vertical="top" wrapText="1"/>
    </xf>
    <xf numFmtId="0" fontId="7" fillId="0" borderId="0" xfId="0" applyFont="1" applyBorder="1" applyAlignment="1">
      <alignment horizontal="center" vertical="center"/>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6" fillId="0" borderId="0" xfId="0" applyFont="1" applyBorder="1" applyAlignment="1">
      <alignment horizontal="center" vertical="center"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9" fillId="4" borderId="22" xfId="0" applyFont="1" applyFill="1" applyBorder="1" applyAlignment="1">
      <alignment horizontal="center" vertical="center"/>
    </xf>
    <xf numFmtId="0" fontId="9" fillId="4" borderId="25"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9" fillId="7" borderId="21" xfId="0" applyFont="1" applyFill="1" applyBorder="1" applyAlignment="1">
      <alignment horizontal="center" vertical="center"/>
    </xf>
    <xf numFmtId="0" fontId="9" fillId="7" borderId="22" xfId="0" applyFont="1" applyFill="1" applyBorder="1" applyAlignment="1">
      <alignment horizontal="center" vertical="center"/>
    </xf>
    <xf numFmtId="0" fontId="9" fillId="7" borderId="25" xfId="0" applyFont="1" applyFill="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20" xfId="0" applyFont="1" applyBorder="1" applyAlignment="1">
      <alignment horizontal="left" vertical="center"/>
    </xf>
    <xf numFmtId="0" fontId="4" fillId="0" borderId="0" xfId="0" applyFont="1" applyAlignment="1">
      <alignment horizontal="center"/>
    </xf>
    <xf numFmtId="0" fontId="7" fillId="0" borderId="1" xfId="0" applyFont="1" applyBorder="1" applyAlignment="1">
      <alignment horizontal="left"/>
    </xf>
    <xf numFmtId="0" fontId="7" fillId="0" borderId="2" xfId="0" applyFont="1" applyBorder="1" applyAlignment="1">
      <alignment horizontal="left"/>
    </xf>
    <xf numFmtId="0" fontId="7" fillId="0" borderId="20" xfId="0" applyFont="1" applyBorder="1" applyAlignment="1">
      <alignment horizontal="left"/>
    </xf>
    <xf numFmtId="0" fontId="2" fillId="6" borderId="4"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top" wrapText="1"/>
    </xf>
    <xf numFmtId="0" fontId="20" fillId="0" borderId="0" xfId="0" applyFont="1" applyBorder="1" applyAlignment="1">
      <alignment horizontal="left" vertical="top" wrapText="1"/>
    </xf>
    <xf numFmtId="0" fontId="21" fillId="0" borderId="0" xfId="0" applyFont="1" applyAlignment="1">
      <alignment horizontal="center" vertical="center"/>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2" fillId="3" borderId="3" xfId="0" applyFont="1" applyFill="1" applyBorder="1" applyAlignment="1">
      <alignment horizontal="left" vertical="top" wrapText="1"/>
    </xf>
    <xf numFmtId="0" fontId="22" fillId="3" borderId="9" xfId="0" applyFont="1" applyFill="1" applyBorder="1" applyAlignment="1">
      <alignment horizontal="left" vertical="top" wrapText="1"/>
    </xf>
    <xf numFmtId="0" fontId="22" fillId="3" borderId="12" xfId="0" applyFont="1" applyFill="1" applyBorder="1" applyAlignment="1">
      <alignment horizontal="left" vertical="top" wrapText="1"/>
    </xf>
    <xf numFmtId="0" fontId="22" fillId="3" borderId="3" xfId="0" applyFont="1" applyFill="1" applyBorder="1" applyAlignment="1">
      <alignment horizontal="justify" vertical="top" wrapText="1"/>
    </xf>
    <xf numFmtId="0" fontId="22" fillId="3" borderId="9" xfId="0" applyFont="1" applyFill="1" applyBorder="1" applyAlignment="1">
      <alignment horizontal="justify" vertical="top" wrapText="1"/>
    </xf>
    <xf numFmtId="0" fontId="22" fillId="3" borderId="12"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169334</xdr:colOff>
      <xdr:row>0</xdr:row>
      <xdr:rowOff>63500</xdr:rowOff>
    </xdr:from>
    <xdr:to>
      <xdr:col>2</xdr:col>
      <xdr:colOff>674159</xdr:colOff>
      <xdr:row>1</xdr:row>
      <xdr:rowOff>32808</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169334" y="63500"/>
          <a:ext cx="3076575" cy="847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2"/>
  <sheetViews>
    <sheetView showGridLines="0" tabSelected="1" topLeftCell="B13" zoomScaleNormal="100" zoomScalePageLayoutView="40" workbookViewId="0">
      <selection activeCell="X14" sqref="X14"/>
    </sheetView>
  </sheetViews>
  <sheetFormatPr baseColWidth="10" defaultColWidth="11.42578125" defaultRowHeight="15" x14ac:dyDescent="0.25"/>
  <cols>
    <col min="1" max="1" width="17.7109375" style="1" customWidth="1"/>
    <col min="2" max="2" width="20.7109375" style="1" customWidth="1"/>
    <col min="3" max="5" width="17.7109375" customWidth="1"/>
    <col min="6" max="7" width="17.7109375" style="1" customWidth="1"/>
    <col min="8" max="9" width="5.7109375" style="1" customWidth="1"/>
    <col min="10" max="11" width="17.7109375" style="1" customWidth="1"/>
    <col min="12" max="12" width="17.140625" customWidth="1"/>
    <col min="13" max="13" width="17.7109375" customWidth="1"/>
    <col min="14" max="14" width="13.7109375" customWidth="1"/>
    <col min="15" max="15" width="14.85546875" style="1" customWidth="1"/>
    <col min="16" max="16" width="13.7109375" style="1" customWidth="1"/>
    <col min="17" max="17" width="13.42578125" customWidth="1"/>
    <col min="18" max="19" width="10.7109375" customWidth="1"/>
    <col min="20" max="20" width="15.42578125" customWidth="1"/>
    <col min="21" max="21" width="13.7109375" customWidth="1"/>
    <col min="26" max="26" width="15.140625" customWidth="1"/>
    <col min="27" max="27" width="16.7109375" customWidth="1"/>
    <col min="28" max="28" width="30.42578125" customWidth="1"/>
    <col min="29" max="29" width="1.28515625" customWidth="1"/>
    <col min="30" max="30" width="15.42578125" customWidth="1"/>
    <col min="33" max="33" width="21.5703125" customWidth="1"/>
  </cols>
  <sheetData>
    <row r="1" spans="1:30" s="12" customFormat="1" ht="69" customHeight="1" x14ac:dyDescent="0.35">
      <c r="A1" s="114"/>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row>
    <row r="2" spans="1:30" s="3" customFormat="1" ht="34.5" customHeight="1" thickBot="1" x14ac:dyDescent="0.4">
      <c r="A2" s="101" t="s">
        <v>0</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row>
    <row r="3" spans="1:30" s="9" customFormat="1" ht="24.95" customHeight="1" thickBot="1" x14ac:dyDescent="0.25">
      <c r="A3" s="111" t="s">
        <v>1</v>
      </c>
      <c r="B3" s="112"/>
      <c r="C3" s="112"/>
      <c r="D3" s="113"/>
      <c r="E3" s="111" t="s">
        <v>38</v>
      </c>
      <c r="F3" s="112"/>
      <c r="G3" s="112"/>
      <c r="H3" s="112"/>
      <c r="I3" s="112"/>
      <c r="J3" s="112"/>
      <c r="K3" s="112"/>
      <c r="L3" s="112"/>
      <c r="M3" s="112"/>
      <c r="N3" s="112"/>
      <c r="O3" s="112"/>
      <c r="P3" s="112"/>
      <c r="Q3" s="112"/>
      <c r="R3" s="112"/>
      <c r="S3" s="112"/>
      <c r="T3" s="112"/>
      <c r="U3" s="112"/>
      <c r="V3" s="112"/>
      <c r="W3" s="112"/>
      <c r="X3" s="112"/>
      <c r="Y3" s="112"/>
      <c r="Z3" s="112"/>
      <c r="AA3" s="112"/>
      <c r="AB3" s="113"/>
    </row>
    <row r="4" spans="1:30" s="10" customFormat="1" ht="24.95" customHeight="1" thickBot="1" x14ac:dyDescent="0.3">
      <c r="A4" s="111" t="s">
        <v>2</v>
      </c>
      <c r="B4" s="112"/>
      <c r="C4" s="112"/>
      <c r="D4" s="113"/>
      <c r="E4" s="111" t="s">
        <v>39</v>
      </c>
      <c r="F4" s="112"/>
      <c r="G4" s="112"/>
      <c r="H4" s="112"/>
      <c r="I4" s="112"/>
      <c r="J4" s="112"/>
      <c r="K4" s="112"/>
      <c r="L4" s="112"/>
      <c r="M4" s="112"/>
      <c r="N4" s="112"/>
      <c r="O4" s="112"/>
      <c r="P4" s="112"/>
      <c r="Q4" s="112"/>
      <c r="R4" s="112"/>
      <c r="S4" s="112"/>
      <c r="T4" s="112"/>
      <c r="U4" s="112"/>
      <c r="V4" s="112"/>
      <c r="W4" s="112"/>
      <c r="X4" s="112"/>
      <c r="Y4" s="112"/>
      <c r="Z4" s="112"/>
      <c r="AA4" s="112"/>
      <c r="AB4" s="113"/>
    </row>
    <row r="5" spans="1:30" s="9" customFormat="1" ht="24.95" customHeight="1" thickBot="1" x14ac:dyDescent="0.25">
      <c r="A5" s="111" t="s">
        <v>3</v>
      </c>
      <c r="B5" s="112"/>
      <c r="C5" s="112"/>
      <c r="D5" s="113"/>
      <c r="E5" s="111" t="s">
        <v>40</v>
      </c>
      <c r="F5" s="112"/>
      <c r="G5" s="112"/>
      <c r="H5" s="112"/>
      <c r="I5" s="112"/>
      <c r="J5" s="112"/>
      <c r="K5" s="112"/>
      <c r="L5" s="112"/>
      <c r="M5" s="112"/>
      <c r="N5" s="112"/>
      <c r="O5" s="112"/>
      <c r="P5" s="112"/>
      <c r="Q5" s="112"/>
      <c r="R5" s="112"/>
      <c r="S5" s="112"/>
      <c r="T5" s="112"/>
      <c r="U5" s="112"/>
      <c r="V5" s="112"/>
      <c r="W5" s="112"/>
      <c r="X5" s="112"/>
      <c r="Y5" s="112"/>
      <c r="Z5" s="112"/>
      <c r="AA5" s="112"/>
      <c r="AB5" s="113"/>
    </row>
    <row r="6" spans="1:30" s="11" customFormat="1" ht="24.95" customHeight="1" thickBot="1" x14ac:dyDescent="0.3">
      <c r="A6" s="111" t="s">
        <v>4</v>
      </c>
      <c r="B6" s="112"/>
      <c r="C6" s="112"/>
      <c r="D6" s="113"/>
      <c r="E6" s="115" t="s">
        <v>41</v>
      </c>
      <c r="F6" s="116"/>
      <c r="G6" s="116"/>
      <c r="H6" s="116"/>
      <c r="I6" s="116"/>
      <c r="J6" s="116"/>
      <c r="K6" s="116"/>
      <c r="L6" s="116"/>
      <c r="M6" s="116"/>
      <c r="N6" s="116"/>
      <c r="O6" s="116"/>
      <c r="P6" s="116"/>
      <c r="Q6" s="116"/>
      <c r="R6" s="116"/>
      <c r="S6" s="116"/>
      <c r="T6" s="116"/>
      <c r="U6" s="116"/>
      <c r="V6" s="116"/>
      <c r="W6" s="116"/>
      <c r="X6" s="116"/>
      <c r="Y6" s="116"/>
      <c r="Z6" s="116"/>
      <c r="AA6" s="116"/>
      <c r="AB6" s="117"/>
    </row>
    <row r="7" spans="1:30" s="11" customFormat="1" ht="24.95" customHeight="1" thickBot="1" x14ac:dyDescent="0.25">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row>
    <row r="8" spans="1:30" ht="38.25" customHeight="1" thickTop="1" thickBot="1" x14ac:dyDescent="0.3">
      <c r="A8" s="104" t="s">
        <v>5</v>
      </c>
      <c r="B8" s="104"/>
      <c r="C8" s="104"/>
      <c r="D8" s="104"/>
      <c r="E8" s="104"/>
      <c r="F8" s="104"/>
      <c r="G8" s="104"/>
      <c r="H8" s="104"/>
      <c r="I8" s="104"/>
      <c r="J8" s="105"/>
      <c r="K8" s="108" t="s">
        <v>6</v>
      </c>
      <c r="L8" s="109"/>
      <c r="M8" s="109"/>
      <c r="N8" s="109"/>
      <c r="O8" s="109"/>
      <c r="P8" s="109"/>
      <c r="Q8" s="109"/>
      <c r="R8" s="109"/>
      <c r="S8" s="109"/>
      <c r="T8" s="109"/>
      <c r="U8" s="109"/>
      <c r="V8" s="109"/>
      <c r="W8" s="109"/>
      <c r="X8" s="109"/>
      <c r="Y8" s="109"/>
      <c r="Z8" s="109"/>
      <c r="AA8" s="109"/>
      <c r="AB8" s="110"/>
      <c r="AC8" s="1"/>
    </row>
    <row r="9" spans="1:30" ht="57" customHeight="1" thickTop="1" thickBot="1" x14ac:dyDescent="0.3">
      <c r="A9" s="87" t="s">
        <v>7</v>
      </c>
      <c r="B9" s="87" t="s">
        <v>8</v>
      </c>
      <c r="C9" s="87" t="s">
        <v>9</v>
      </c>
      <c r="D9" s="87" t="s">
        <v>10</v>
      </c>
      <c r="E9" s="87" t="s">
        <v>11</v>
      </c>
      <c r="F9" s="87" t="s">
        <v>12</v>
      </c>
      <c r="G9" s="87" t="s">
        <v>13</v>
      </c>
      <c r="H9" s="118" t="s">
        <v>14</v>
      </c>
      <c r="I9" s="119"/>
      <c r="J9" s="128" t="s">
        <v>15</v>
      </c>
      <c r="K9" s="87" t="s">
        <v>16</v>
      </c>
      <c r="L9" s="87" t="s">
        <v>17</v>
      </c>
      <c r="M9" s="87" t="s">
        <v>18</v>
      </c>
      <c r="N9" s="87" t="s">
        <v>19</v>
      </c>
      <c r="O9" s="106" t="s">
        <v>20</v>
      </c>
      <c r="P9" s="131"/>
      <c r="Q9" s="106" t="s">
        <v>21</v>
      </c>
      <c r="R9" s="107"/>
      <c r="S9" s="107"/>
      <c r="T9" s="87" t="s">
        <v>22</v>
      </c>
      <c r="U9" s="87" t="s">
        <v>23</v>
      </c>
      <c r="V9" s="92" t="s">
        <v>24</v>
      </c>
      <c r="W9" s="93"/>
      <c r="X9" s="93"/>
      <c r="Y9" s="94"/>
      <c r="Z9" s="92" t="s">
        <v>25</v>
      </c>
      <c r="AA9" s="94"/>
      <c r="AB9" s="87" t="s">
        <v>26</v>
      </c>
      <c r="AC9" s="1"/>
    </row>
    <row r="10" spans="1:30" ht="54" customHeight="1" thickTop="1" thickBot="1" x14ac:dyDescent="0.3">
      <c r="A10" s="88"/>
      <c r="B10" s="88"/>
      <c r="C10" s="88"/>
      <c r="D10" s="88"/>
      <c r="E10" s="88"/>
      <c r="F10" s="88"/>
      <c r="G10" s="88"/>
      <c r="H10" s="120"/>
      <c r="I10" s="121"/>
      <c r="J10" s="129"/>
      <c r="K10" s="88"/>
      <c r="L10" s="88"/>
      <c r="M10" s="88"/>
      <c r="N10" s="88"/>
      <c r="O10" s="14" t="s">
        <v>27</v>
      </c>
      <c r="P10" s="13" t="s">
        <v>28</v>
      </c>
      <c r="Q10" s="87" t="s">
        <v>29</v>
      </c>
      <c r="R10" s="102" t="s">
        <v>28</v>
      </c>
      <c r="S10" s="103"/>
      <c r="T10" s="88"/>
      <c r="U10" s="88"/>
      <c r="V10" s="95"/>
      <c r="W10" s="96"/>
      <c r="X10" s="96"/>
      <c r="Y10" s="97"/>
      <c r="Z10" s="98"/>
      <c r="AA10" s="100"/>
      <c r="AB10" s="88"/>
      <c r="AC10" s="1"/>
    </row>
    <row r="11" spans="1:30" ht="16.5" customHeight="1" thickTop="1" thickBot="1" x14ac:dyDescent="0.3">
      <c r="A11" s="88"/>
      <c r="B11" s="88"/>
      <c r="C11" s="88"/>
      <c r="D11" s="88"/>
      <c r="E11" s="88"/>
      <c r="F11" s="88"/>
      <c r="G11" s="88"/>
      <c r="H11" s="120"/>
      <c r="I11" s="121"/>
      <c r="J11" s="129"/>
      <c r="K11" s="88"/>
      <c r="L11" s="88"/>
      <c r="M11" s="88"/>
      <c r="N11" s="88"/>
      <c r="O11" s="14"/>
      <c r="P11" s="14"/>
      <c r="Q11" s="88"/>
      <c r="R11" s="88" t="s">
        <v>30</v>
      </c>
      <c r="S11" s="95" t="s">
        <v>31</v>
      </c>
      <c r="T11" s="88"/>
      <c r="U11" s="88"/>
      <c r="V11" s="98"/>
      <c r="W11" s="99"/>
      <c r="X11" s="99"/>
      <c r="Y11" s="100"/>
      <c r="Z11" s="87" t="s">
        <v>32</v>
      </c>
      <c r="AA11" s="88" t="s">
        <v>33</v>
      </c>
      <c r="AB11" s="88"/>
      <c r="AC11" s="1"/>
    </row>
    <row r="12" spans="1:30" ht="28.5" customHeight="1" thickTop="1" thickBot="1" x14ac:dyDescent="0.3">
      <c r="A12" s="88"/>
      <c r="B12" s="88"/>
      <c r="C12" s="88"/>
      <c r="D12" s="88"/>
      <c r="E12" s="88"/>
      <c r="F12" s="88"/>
      <c r="G12" s="88"/>
      <c r="H12" s="122"/>
      <c r="I12" s="123"/>
      <c r="J12" s="129"/>
      <c r="K12" s="88"/>
      <c r="L12" s="88"/>
      <c r="M12" s="88"/>
      <c r="N12" s="88"/>
      <c r="O12" s="14"/>
      <c r="P12" s="14"/>
      <c r="Q12" s="88"/>
      <c r="R12" s="88"/>
      <c r="S12" s="95"/>
      <c r="T12" s="88"/>
      <c r="U12" s="88"/>
      <c r="V12" s="7" t="s">
        <v>34</v>
      </c>
      <c r="W12" s="132" t="s">
        <v>35</v>
      </c>
      <c r="X12" s="133"/>
      <c r="Y12" s="134"/>
      <c r="Z12" s="124"/>
      <c r="AA12" s="126" t="s">
        <v>36</v>
      </c>
      <c r="AB12" s="88"/>
      <c r="AC12" s="1"/>
    </row>
    <row r="13" spans="1:30" ht="42.75" customHeight="1" thickTop="1" thickBot="1" x14ac:dyDescent="0.3">
      <c r="A13" s="89"/>
      <c r="B13" s="89"/>
      <c r="C13" s="89"/>
      <c r="D13" s="89"/>
      <c r="E13" s="89"/>
      <c r="F13" s="89"/>
      <c r="G13" s="89"/>
      <c r="H13" s="2">
        <v>2017</v>
      </c>
      <c r="I13" s="2">
        <v>2018</v>
      </c>
      <c r="J13" s="130"/>
      <c r="K13" s="89"/>
      <c r="L13" s="89"/>
      <c r="M13" s="89"/>
      <c r="N13" s="89"/>
      <c r="O13" s="15"/>
      <c r="P13" s="15"/>
      <c r="Q13" s="89"/>
      <c r="R13" s="89"/>
      <c r="S13" s="98"/>
      <c r="T13" s="89">
        <v>2017</v>
      </c>
      <c r="U13" s="89">
        <v>2019</v>
      </c>
      <c r="V13" s="6" t="s">
        <v>48</v>
      </c>
      <c r="W13" s="4" t="s">
        <v>49</v>
      </c>
      <c r="X13" s="5" t="s">
        <v>50</v>
      </c>
      <c r="Y13" s="2" t="s">
        <v>51</v>
      </c>
      <c r="Z13" s="125"/>
      <c r="AA13" s="127" t="s">
        <v>36</v>
      </c>
      <c r="AB13" s="89"/>
      <c r="AC13" s="1"/>
    </row>
    <row r="14" spans="1:30" ht="222.75" customHeight="1" thickTop="1" thickBot="1" x14ac:dyDescent="0.3">
      <c r="A14" s="33" t="s">
        <v>42</v>
      </c>
      <c r="B14" s="31" t="s">
        <v>43</v>
      </c>
      <c r="C14" s="31" t="s">
        <v>44</v>
      </c>
      <c r="D14" s="31" t="s">
        <v>44</v>
      </c>
      <c r="E14" s="31" t="s">
        <v>44</v>
      </c>
      <c r="F14" s="31" t="s">
        <v>44</v>
      </c>
      <c r="G14" s="31" t="s">
        <v>44</v>
      </c>
      <c r="H14" s="31" t="s">
        <v>44</v>
      </c>
      <c r="I14" s="31" t="s">
        <v>44</v>
      </c>
      <c r="J14" s="31" t="s">
        <v>44</v>
      </c>
      <c r="K14" s="75" t="s">
        <v>45</v>
      </c>
      <c r="L14" s="79" t="s">
        <v>46</v>
      </c>
      <c r="M14" s="25" t="s">
        <v>37</v>
      </c>
      <c r="N14" s="75" t="s">
        <v>47</v>
      </c>
      <c r="O14" s="75" t="s">
        <v>53</v>
      </c>
      <c r="P14" s="82" t="s">
        <v>208</v>
      </c>
      <c r="Q14" s="72" t="s">
        <v>209</v>
      </c>
      <c r="R14" s="72">
        <v>1377</v>
      </c>
      <c r="S14" s="72">
        <v>1378</v>
      </c>
      <c r="T14" s="26" t="s">
        <v>54</v>
      </c>
      <c r="U14" s="27">
        <v>10</v>
      </c>
      <c r="V14" s="28">
        <f>(15/77)*100</f>
        <v>19.480519480519483</v>
      </c>
      <c r="W14" s="28">
        <f>(15/80)*100</f>
        <v>18.75</v>
      </c>
      <c r="X14" s="28">
        <f>(15/82)*100</f>
        <v>18.292682926829269</v>
      </c>
      <c r="Y14" s="28">
        <f>(15/84)*100</f>
        <v>17.857142857142858</v>
      </c>
      <c r="Z14" s="27" t="s">
        <v>205</v>
      </c>
      <c r="AA14" s="27" t="s">
        <v>52</v>
      </c>
      <c r="AB14" s="34" t="s">
        <v>207</v>
      </c>
      <c r="AC14" s="8"/>
      <c r="AD14" s="1"/>
    </row>
    <row r="15" spans="1:30" s="1" customFormat="1" ht="246" customHeight="1" thickTop="1" thickBot="1" x14ac:dyDescent="0.3">
      <c r="A15" s="34"/>
      <c r="B15" s="31"/>
      <c r="C15" s="31"/>
      <c r="D15" s="31"/>
      <c r="E15" s="31"/>
      <c r="F15" s="31"/>
      <c r="G15" s="31"/>
      <c r="H15" s="31"/>
      <c r="I15" s="31"/>
      <c r="J15" s="31"/>
      <c r="K15" s="76"/>
      <c r="L15" s="80"/>
      <c r="M15" s="30"/>
      <c r="N15" s="76"/>
      <c r="O15" s="76"/>
      <c r="P15" s="83"/>
      <c r="Q15" s="73"/>
      <c r="R15" s="73"/>
      <c r="S15" s="73"/>
      <c r="T15" s="38"/>
      <c r="U15" s="36"/>
      <c r="V15" s="48"/>
      <c r="W15" s="48"/>
      <c r="X15" s="48"/>
      <c r="Y15" s="48"/>
      <c r="Z15" s="36"/>
      <c r="AA15" s="36"/>
      <c r="AB15" s="42" t="s">
        <v>107</v>
      </c>
      <c r="AC15" s="8"/>
    </row>
    <row r="16" spans="1:30" s="1" customFormat="1" ht="205.5" customHeight="1" thickTop="1" thickBot="1" x14ac:dyDescent="0.3">
      <c r="A16" s="34"/>
      <c r="B16" s="31"/>
      <c r="C16" s="31"/>
      <c r="D16" s="31"/>
      <c r="E16" s="31"/>
      <c r="F16" s="31"/>
      <c r="G16" s="31"/>
      <c r="H16" s="31"/>
      <c r="I16" s="31"/>
      <c r="J16" s="31"/>
      <c r="K16" s="76"/>
      <c r="L16" s="80"/>
      <c r="M16" s="30"/>
      <c r="N16" s="76"/>
      <c r="O16" s="76"/>
      <c r="P16" s="83"/>
      <c r="Q16" s="73"/>
      <c r="R16" s="73"/>
      <c r="S16" s="73"/>
      <c r="T16" s="39"/>
      <c r="U16" s="37"/>
      <c r="V16" s="46"/>
      <c r="W16" s="46"/>
      <c r="X16" s="46"/>
      <c r="Y16" s="46"/>
      <c r="Z16" s="37"/>
      <c r="AA16" s="37"/>
      <c r="AB16" s="42" t="s">
        <v>106</v>
      </c>
      <c r="AC16" s="8"/>
    </row>
    <row r="17" spans="1:46" ht="212.25" customHeight="1" thickTop="1" thickBot="1" x14ac:dyDescent="0.3">
      <c r="A17" s="23"/>
      <c r="B17" s="23"/>
      <c r="C17" s="23"/>
      <c r="D17" s="24"/>
      <c r="E17" s="24"/>
      <c r="F17" s="23"/>
      <c r="G17" s="23"/>
      <c r="H17" s="23"/>
      <c r="I17" s="23"/>
      <c r="J17" s="23"/>
      <c r="K17" s="77"/>
      <c r="L17" s="81"/>
      <c r="M17" s="30"/>
      <c r="N17" s="77"/>
      <c r="O17" s="77"/>
      <c r="P17" s="84"/>
      <c r="Q17" s="74"/>
      <c r="R17" s="74"/>
      <c r="S17" s="74"/>
      <c r="T17" s="40" t="s">
        <v>95</v>
      </c>
      <c r="U17" s="44" t="s">
        <v>64</v>
      </c>
      <c r="V17" s="50">
        <f>(2305/2755)*100</f>
        <v>83.666061705989108</v>
      </c>
      <c r="W17" s="50">
        <f>(2395/2845)*100</f>
        <v>84.182776801405979</v>
      </c>
      <c r="X17" s="50">
        <f>(2455/2905)*100</f>
        <v>84.509466437177281</v>
      </c>
      <c r="Y17" s="50">
        <f>(2515/2965)*100</f>
        <v>84.822934232715014</v>
      </c>
      <c r="Z17" s="27" t="s">
        <v>206</v>
      </c>
      <c r="AA17" s="27" t="s">
        <v>52</v>
      </c>
      <c r="AB17" s="33" t="s">
        <v>210</v>
      </c>
      <c r="AC17" s="8"/>
      <c r="AD17" s="1"/>
      <c r="AE17" s="1"/>
      <c r="AF17" s="1"/>
      <c r="AG17" s="1"/>
      <c r="AJ17" s="1"/>
      <c r="AK17" s="1"/>
    </row>
    <row r="18" spans="1:46" ht="261.75" customHeight="1" thickTop="1" thickBot="1" x14ac:dyDescent="0.3">
      <c r="A18" s="23"/>
      <c r="B18" s="23"/>
      <c r="C18" s="23"/>
      <c r="D18" s="24"/>
      <c r="E18" s="24"/>
      <c r="F18" s="23"/>
      <c r="G18" s="23"/>
      <c r="H18" s="23"/>
      <c r="I18" s="23"/>
      <c r="J18" s="23"/>
      <c r="K18" s="23"/>
      <c r="L18" s="41" t="s">
        <v>55</v>
      </c>
      <c r="M18" s="30"/>
      <c r="N18" s="26" t="s">
        <v>92</v>
      </c>
      <c r="O18" s="26" t="s">
        <v>56</v>
      </c>
      <c r="P18" s="26" t="s">
        <v>90</v>
      </c>
      <c r="Q18" s="44" t="s">
        <v>57</v>
      </c>
      <c r="R18" s="27">
        <v>0</v>
      </c>
      <c r="S18" s="27">
        <v>0</v>
      </c>
      <c r="T18" s="26" t="s">
        <v>58</v>
      </c>
      <c r="U18" s="27">
        <v>16</v>
      </c>
      <c r="V18" s="28">
        <f>(80/129)*100</f>
        <v>62.015503875968989</v>
      </c>
      <c r="W18" s="28">
        <f>(85/129)*100</f>
        <v>65.891472868217051</v>
      </c>
      <c r="X18" s="49">
        <v>0</v>
      </c>
      <c r="Y18" s="49">
        <v>0</v>
      </c>
      <c r="Z18" s="27" t="s">
        <v>103</v>
      </c>
      <c r="AA18" s="27" t="s">
        <v>214</v>
      </c>
      <c r="AB18" s="42" t="s">
        <v>96</v>
      </c>
      <c r="AC18" s="8"/>
      <c r="AD18" s="1"/>
      <c r="AE18" s="43"/>
    </row>
    <row r="19" spans="1:46" s="1" customFormat="1" ht="147" customHeight="1" thickTop="1" thickBot="1" x14ac:dyDescent="0.3">
      <c r="A19" s="23"/>
      <c r="B19" s="23"/>
      <c r="C19" s="23"/>
      <c r="D19" s="24"/>
      <c r="E19" s="24"/>
      <c r="F19" s="23"/>
      <c r="G19" s="23"/>
      <c r="H19" s="23"/>
      <c r="I19" s="23"/>
      <c r="J19" s="23"/>
      <c r="K19" s="23"/>
      <c r="L19" s="35"/>
      <c r="M19" s="30"/>
      <c r="N19" s="39"/>
      <c r="O19" s="39"/>
      <c r="P19" s="39"/>
      <c r="Q19" s="45"/>
      <c r="R19" s="37"/>
      <c r="S19" s="37"/>
      <c r="T19" s="39"/>
      <c r="U19" s="37"/>
      <c r="V19" s="46"/>
      <c r="W19" s="46"/>
      <c r="X19" s="47"/>
      <c r="Y19" s="47"/>
      <c r="Z19" s="37"/>
      <c r="AA19" s="37"/>
      <c r="AB19" s="39" t="s">
        <v>93</v>
      </c>
      <c r="AC19" s="8"/>
    </row>
    <row r="20" spans="1:46" ht="228.75" customHeight="1" thickTop="1" thickBot="1" x14ac:dyDescent="0.3">
      <c r="A20" s="23"/>
      <c r="B20" s="23"/>
      <c r="C20" s="23"/>
      <c r="D20" s="24"/>
      <c r="E20" s="24"/>
      <c r="F20" s="23"/>
      <c r="G20" s="23"/>
      <c r="H20" s="23"/>
      <c r="I20" s="23"/>
      <c r="J20" s="68"/>
      <c r="K20" s="68"/>
      <c r="L20" s="68"/>
      <c r="M20" s="66"/>
      <c r="N20" s="67" t="s">
        <v>59</v>
      </c>
      <c r="O20" s="67" t="s">
        <v>63</v>
      </c>
      <c r="P20" s="66" t="s">
        <v>60</v>
      </c>
      <c r="Q20" s="66" t="s">
        <v>62</v>
      </c>
      <c r="R20" s="66">
        <v>250</v>
      </c>
      <c r="S20" s="66">
        <v>250</v>
      </c>
      <c r="T20" s="67" t="s">
        <v>65</v>
      </c>
      <c r="U20" s="66" t="s">
        <v>64</v>
      </c>
      <c r="V20" s="66">
        <f>(425/500)*100</f>
        <v>85</v>
      </c>
      <c r="W20" s="66">
        <f>(90/100)*100</f>
        <v>90</v>
      </c>
      <c r="X20" s="66">
        <f>(230/250)*100</f>
        <v>92</v>
      </c>
      <c r="Y20" s="66">
        <f>(240/250)*100</f>
        <v>96</v>
      </c>
      <c r="Z20" s="66" t="s">
        <v>105</v>
      </c>
      <c r="AA20" s="70" t="s">
        <v>214</v>
      </c>
      <c r="AB20" s="67" t="s">
        <v>66</v>
      </c>
      <c r="AC20" s="8"/>
      <c r="AD20" s="1"/>
    </row>
    <row r="21" spans="1:46" ht="243.75" customHeight="1" thickTop="1" thickBot="1" x14ac:dyDescent="0.3">
      <c r="A21" s="23"/>
      <c r="B21" s="23"/>
      <c r="C21" s="23"/>
      <c r="D21" s="24"/>
      <c r="E21" s="24"/>
      <c r="F21" s="23"/>
      <c r="G21" s="23"/>
      <c r="H21" s="23"/>
      <c r="I21" s="23"/>
      <c r="J21" s="23"/>
      <c r="K21" s="26" t="s">
        <v>94</v>
      </c>
      <c r="L21" s="29" t="s">
        <v>68</v>
      </c>
      <c r="M21" s="66"/>
      <c r="N21" s="67" t="s">
        <v>69</v>
      </c>
      <c r="O21" s="67" t="s">
        <v>70</v>
      </c>
      <c r="P21" s="66" t="s">
        <v>99</v>
      </c>
      <c r="Q21" s="66" t="s">
        <v>98</v>
      </c>
      <c r="R21" s="66">
        <v>600</v>
      </c>
      <c r="S21" s="66">
        <v>600</v>
      </c>
      <c r="T21" s="67" t="s">
        <v>71</v>
      </c>
      <c r="U21" s="66">
        <v>1</v>
      </c>
      <c r="V21" s="66">
        <f>(2/4)*100</f>
        <v>50</v>
      </c>
      <c r="W21" s="66">
        <f t="shared" ref="W21:Y21" si="0">(2/4)*100</f>
        <v>50</v>
      </c>
      <c r="X21" s="66">
        <f t="shared" si="0"/>
        <v>50</v>
      </c>
      <c r="Y21" s="66">
        <f t="shared" si="0"/>
        <v>50</v>
      </c>
      <c r="Z21" s="66" t="s">
        <v>204</v>
      </c>
      <c r="AA21" s="66" t="s">
        <v>215</v>
      </c>
      <c r="AB21" s="67" t="s">
        <v>97</v>
      </c>
      <c r="AC21" s="8"/>
      <c r="AD21" s="1"/>
    </row>
    <row r="22" spans="1:46" s="1" customFormat="1" ht="333" customHeight="1" thickTop="1" thickBot="1" x14ac:dyDescent="0.3">
      <c r="A22" s="23"/>
      <c r="B22" s="23"/>
      <c r="C22" s="23"/>
      <c r="D22" s="24"/>
      <c r="E22" s="24"/>
      <c r="F22" s="23"/>
      <c r="G22" s="23"/>
      <c r="H22" s="23"/>
      <c r="I22" s="23"/>
      <c r="J22" s="23"/>
      <c r="K22" s="29"/>
      <c r="L22" s="29"/>
      <c r="M22" s="66"/>
      <c r="N22" s="66"/>
      <c r="O22" s="66"/>
      <c r="P22" s="66"/>
      <c r="Q22" s="66"/>
      <c r="R22" s="66"/>
      <c r="S22" s="66"/>
      <c r="T22" s="66"/>
      <c r="U22" s="66"/>
      <c r="V22" s="66"/>
      <c r="W22" s="66"/>
      <c r="X22" s="66"/>
      <c r="Y22" s="66"/>
      <c r="Z22" s="66"/>
      <c r="AA22" s="66"/>
      <c r="AB22" s="67" t="s">
        <v>100</v>
      </c>
      <c r="AC22" s="8"/>
    </row>
    <row r="23" spans="1:46" ht="255" customHeight="1" thickTop="1" thickBot="1" x14ac:dyDescent="0.3">
      <c r="A23" s="23"/>
      <c r="B23" s="23"/>
      <c r="C23" s="23"/>
      <c r="D23" s="24"/>
      <c r="E23" s="24"/>
      <c r="F23" s="23"/>
      <c r="G23" s="23"/>
      <c r="H23" s="23"/>
      <c r="I23" s="23"/>
      <c r="J23" s="23"/>
      <c r="K23" s="23"/>
      <c r="L23" s="23"/>
      <c r="M23" s="66"/>
      <c r="N23" s="66"/>
      <c r="O23" s="66"/>
      <c r="P23" s="66"/>
      <c r="Q23" s="66"/>
      <c r="R23" s="66"/>
      <c r="S23" s="66"/>
      <c r="T23" s="67" t="s">
        <v>72</v>
      </c>
      <c r="U23" s="66" t="s">
        <v>64</v>
      </c>
      <c r="V23" s="66">
        <f>(60/150)*100</f>
        <v>40</v>
      </c>
      <c r="W23" s="69">
        <f>(65/150)*100</f>
        <v>43.333333333333336</v>
      </c>
      <c r="X23" s="69">
        <f>(70/150)*100</f>
        <v>46.666666666666664</v>
      </c>
      <c r="Y23" s="66">
        <f>(75/150)*100</f>
        <v>50</v>
      </c>
      <c r="Z23" s="66" t="s">
        <v>104</v>
      </c>
      <c r="AA23" s="66" t="s">
        <v>214</v>
      </c>
      <c r="AB23" s="67" t="s">
        <v>101</v>
      </c>
      <c r="AC23" s="8"/>
      <c r="AD23" s="1"/>
      <c r="AE23" s="1"/>
      <c r="AG23" s="1"/>
    </row>
    <row r="24" spans="1:46" ht="399.75" customHeight="1" thickTop="1" thickBot="1" x14ac:dyDescent="0.3">
      <c r="A24" s="23"/>
      <c r="B24" s="23"/>
      <c r="C24" s="23"/>
      <c r="D24" s="24"/>
      <c r="E24" s="24"/>
      <c r="F24" s="23"/>
      <c r="G24" s="23"/>
      <c r="H24" s="23"/>
      <c r="I24" s="23"/>
      <c r="J24" s="23"/>
      <c r="K24" s="26" t="s">
        <v>73</v>
      </c>
      <c r="L24" s="29" t="s">
        <v>74</v>
      </c>
      <c r="M24" s="32"/>
      <c r="N24" s="26" t="s">
        <v>75</v>
      </c>
      <c r="O24" s="26" t="s">
        <v>76</v>
      </c>
      <c r="P24" s="27" t="s">
        <v>77</v>
      </c>
      <c r="Q24" s="27" t="s">
        <v>78</v>
      </c>
      <c r="R24" s="27">
        <v>1750</v>
      </c>
      <c r="S24" s="27">
        <v>1750</v>
      </c>
      <c r="T24" s="26" t="s">
        <v>88</v>
      </c>
      <c r="U24" s="27" t="s">
        <v>64</v>
      </c>
      <c r="V24" s="28">
        <f>(70/79)*100</f>
        <v>88.60759493670885</v>
      </c>
      <c r="W24" s="28">
        <f>(73/79)*100</f>
        <v>92.405063291139243</v>
      </c>
      <c r="X24" s="28">
        <f>(75/79)*100</f>
        <v>94.936708860759495</v>
      </c>
      <c r="Y24" s="28">
        <f>(77/79)*100</f>
        <v>97.468354430379748</v>
      </c>
      <c r="Z24" s="44" t="s">
        <v>216</v>
      </c>
      <c r="AA24" s="27" t="s">
        <v>52</v>
      </c>
      <c r="AB24" s="33" t="s">
        <v>89</v>
      </c>
      <c r="AC24" s="1"/>
      <c r="AD24" s="65"/>
      <c r="AG24" s="1"/>
    </row>
    <row r="25" spans="1:46" ht="409.5" customHeight="1" thickTop="1" x14ac:dyDescent="0.25">
      <c r="A25" s="23"/>
      <c r="B25" s="23"/>
      <c r="C25" s="23"/>
      <c r="D25" s="24"/>
      <c r="E25" s="24"/>
      <c r="F25" s="23"/>
      <c r="G25" s="23"/>
      <c r="H25" s="23"/>
      <c r="I25" s="23"/>
      <c r="J25" s="23"/>
      <c r="K25" s="26" t="s">
        <v>79</v>
      </c>
      <c r="L25" s="29" t="s">
        <v>80</v>
      </c>
      <c r="M25" s="26" t="s">
        <v>81</v>
      </c>
      <c r="N25" s="26" t="s">
        <v>82</v>
      </c>
      <c r="O25" s="26" t="s">
        <v>83</v>
      </c>
      <c r="P25" s="27" t="s">
        <v>84</v>
      </c>
      <c r="Q25" s="26" t="s">
        <v>85</v>
      </c>
      <c r="R25" s="27">
        <v>250</v>
      </c>
      <c r="S25" s="27">
        <v>250</v>
      </c>
      <c r="T25" s="26" t="s">
        <v>86</v>
      </c>
      <c r="U25" s="27">
        <v>40</v>
      </c>
      <c r="V25" s="31">
        <f>(200/500)*100</f>
        <v>40</v>
      </c>
      <c r="W25" s="31">
        <f>(210/500)*100</f>
        <v>42</v>
      </c>
      <c r="X25" s="31">
        <f>(215/500)*100</f>
        <v>43</v>
      </c>
      <c r="Y25" s="31">
        <f>(220/500)*100</f>
        <v>44</v>
      </c>
      <c r="Z25" s="44">
        <v>0</v>
      </c>
      <c r="AA25" s="27" t="s">
        <v>87</v>
      </c>
      <c r="AB25" s="34" t="s">
        <v>102</v>
      </c>
      <c r="AC25" s="1"/>
      <c r="AD25" s="1"/>
      <c r="AG25" s="1"/>
    </row>
    <row r="26" spans="1:46" x14ac:dyDescent="0.25">
      <c r="C26" s="1"/>
      <c r="D26" s="1"/>
      <c r="E26" s="1"/>
      <c r="K26" s="22"/>
      <c r="L26" s="22"/>
      <c r="M26" s="22"/>
      <c r="N26" s="22"/>
      <c r="O26" s="22"/>
      <c r="P26" s="22"/>
      <c r="Q26" s="22"/>
      <c r="R26" s="22"/>
      <c r="S26" s="22"/>
      <c r="T26" s="22"/>
      <c r="U26" s="22"/>
      <c r="V26" s="22"/>
      <c r="W26" s="22"/>
      <c r="X26" s="22"/>
      <c r="Y26" s="22"/>
      <c r="Z26" s="22"/>
      <c r="AA26" s="22"/>
      <c r="AB26" s="22"/>
      <c r="AC26" s="22"/>
      <c r="AD26" s="22"/>
    </row>
    <row r="27" spans="1:46" ht="53.25" customHeight="1" x14ac:dyDescent="0.25">
      <c r="A27" s="78" t="s">
        <v>211</v>
      </c>
      <c r="B27" s="78"/>
      <c r="C27" s="78"/>
      <c r="D27" s="78"/>
      <c r="E27" s="78"/>
      <c r="F27" s="78"/>
      <c r="G27" s="78"/>
      <c r="H27" s="78"/>
      <c r="I27" s="78"/>
      <c r="J27" s="78"/>
      <c r="K27" s="18"/>
      <c r="L27" s="18"/>
      <c r="M27" s="18"/>
      <c r="N27" s="18"/>
      <c r="O27" s="18"/>
      <c r="P27" s="18"/>
      <c r="Q27" s="18"/>
      <c r="R27" s="18"/>
      <c r="S27" s="18"/>
      <c r="T27" s="18"/>
      <c r="U27" s="18"/>
      <c r="V27" s="21"/>
      <c r="W27" s="21"/>
      <c r="X27" s="21"/>
      <c r="Y27" s="21"/>
      <c r="Z27" s="21"/>
      <c r="AA27" s="21"/>
      <c r="AB27" s="21"/>
      <c r="AC27" s="21"/>
      <c r="AD27" s="22"/>
    </row>
    <row r="28" spans="1:46" s="1" customFormat="1" ht="111" customHeight="1" x14ac:dyDescent="0.25">
      <c r="A28" s="90" t="s">
        <v>212</v>
      </c>
      <c r="B28" s="90"/>
      <c r="C28" s="90"/>
      <c r="D28" s="90"/>
      <c r="E28" s="90"/>
      <c r="F28" s="90"/>
      <c r="G28" s="90"/>
      <c r="H28" s="90"/>
      <c r="I28" s="90"/>
      <c r="J28" s="90"/>
      <c r="K28" s="18"/>
      <c r="L28" s="18"/>
      <c r="M28" s="18"/>
      <c r="N28" s="18"/>
      <c r="O28" s="18"/>
      <c r="P28" s="18"/>
      <c r="Q28" s="18"/>
      <c r="R28" s="18"/>
      <c r="S28" s="18"/>
      <c r="T28" s="18"/>
      <c r="U28" s="18"/>
      <c r="V28" s="21"/>
      <c r="W28" s="21"/>
      <c r="X28" s="21"/>
      <c r="Y28" s="21"/>
      <c r="Z28" s="21"/>
      <c r="AA28" s="21"/>
      <c r="AB28" s="21"/>
      <c r="AC28" s="21"/>
      <c r="AD28" s="22"/>
    </row>
    <row r="29" spans="1:46" s="1" customFormat="1" ht="102.75" customHeight="1" x14ac:dyDescent="0.25">
      <c r="A29" s="78" t="s">
        <v>91</v>
      </c>
      <c r="B29" s="78"/>
      <c r="C29" s="78"/>
      <c r="D29" s="78"/>
      <c r="E29" s="78"/>
      <c r="F29" s="78"/>
      <c r="G29" s="78"/>
      <c r="H29" s="78"/>
      <c r="I29" s="78"/>
      <c r="J29" s="78"/>
      <c r="K29" s="71"/>
      <c r="L29" s="71"/>
      <c r="M29" s="71"/>
      <c r="N29" s="71"/>
      <c r="O29" s="71"/>
      <c r="P29" s="71"/>
      <c r="Q29" s="71"/>
      <c r="R29" s="71"/>
      <c r="S29" s="71"/>
      <c r="T29" s="71"/>
      <c r="U29" s="71"/>
      <c r="V29" s="71"/>
      <c r="W29" s="71"/>
      <c r="X29" s="71"/>
      <c r="Y29" s="71"/>
      <c r="Z29" s="71"/>
      <c r="AA29" s="71"/>
      <c r="AB29" s="71"/>
      <c r="AC29" s="71"/>
      <c r="AD29" s="21"/>
      <c r="AE29" s="21"/>
    </row>
    <row r="30" spans="1:46" s="1" customFormat="1" ht="45.75" customHeight="1" x14ac:dyDescent="0.25">
      <c r="A30" s="71" t="s">
        <v>61</v>
      </c>
      <c r="B30" s="71"/>
      <c r="C30" s="71"/>
      <c r="D30" s="71"/>
      <c r="E30" s="71"/>
      <c r="F30" s="71"/>
      <c r="G30" s="71"/>
      <c r="H30" s="71"/>
      <c r="I30" s="71"/>
      <c r="J30" s="71"/>
      <c r="K30" s="71"/>
      <c r="L30" s="71"/>
      <c r="M30" s="71"/>
      <c r="N30" s="71"/>
      <c r="O30" s="71"/>
      <c r="P30" s="71"/>
      <c r="Q30" s="71"/>
      <c r="R30" s="18"/>
      <c r="S30" s="18"/>
      <c r="T30" s="18"/>
      <c r="U30" s="18"/>
      <c r="V30" s="18"/>
      <c r="W30" s="18"/>
      <c r="X30" s="21"/>
      <c r="Y30" s="21"/>
      <c r="Z30" s="21"/>
      <c r="AA30" s="21"/>
      <c r="AB30" s="21"/>
      <c r="AC30" s="21"/>
      <c r="AD30" s="21"/>
      <c r="AE30" s="21"/>
    </row>
    <row r="31" spans="1:46" s="1" customFormat="1" ht="15" customHeight="1" x14ac:dyDescent="0.25">
      <c r="C31" s="18"/>
      <c r="D31" s="18"/>
      <c r="E31" s="18"/>
      <c r="F31" s="18"/>
      <c r="G31" s="18"/>
      <c r="H31" s="18"/>
      <c r="I31" s="18"/>
      <c r="J31" s="18"/>
      <c r="K31" s="18"/>
      <c r="L31" s="18"/>
      <c r="M31" s="18"/>
      <c r="N31" s="18"/>
      <c r="O31" s="18"/>
      <c r="P31" s="18"/>
      <c r="Q31" s="18"/>
      <c r="R31" s="18"/>
      <c r="S31" s="18"/>
      <c r="T31" s="18"/>
      <c r="U31" s="18"/>
      <c r="V31" s="18"/>
      <c r="W31" s="18"/>
      <c r="X31" s="21"/>
      <c r="Y31" s="21"/>
      <c r="Z31" s="21"/>
      <c r="AA31" s="21"/>
      <c r="AB31" s="21"/>
      <c r="AC31" s="21"/>
      <c r="AD31" s="21"/>
      <c r="AE31" s="21"/>
    </row>
    <row r="32" spans="1:46" ht="19.5" customHeight="1" x14ac:dyDescent="0.25">
      <c r="A32" s="86"/>
      <c r="B32" s="86"/>
      <c r="C32" s="86"/>
      <c r="D32" s="86"/>
      <c r="E32" s="86"/>
      <c r="F32" s="86"/>
      <c r="G32" s="86"/>
      <c r="H32" s="86"/>
      <c r="I32" s="86"/>
      <c r="J32" s="8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row>
    <row r="33" spans="1:25" ht="15.75" customHeight="1" x14ac:dyDescent="0.25"/>
    <row r="34" spans="1:25" ht="90" customHeight="1" x14ac:dyDescent="0.25">
      <c r="A34" s="85" t="s">
        <v>213</v>
      </c>
      <c r="B34" s="85"/>
      <c r="C34" s="85"/>
      <c r="D34" s="85"/>
      <c r="E34" s="85"/>
      <c r="F34" s="85"/>
      <c r="G34" s="85"/>
      <c r="H34" s="85"/>
      <c r="I34" s="85"/>
      <c r="J34" s="85"/>
      <c r="K34" s="19"/>
      <c r="L34" s="19"/>
      <c r="M34" s="19"/>
      <c r="N34" s="19"/>
      <c r="O34" s="19"/>
      <c r="P34" s="19"/>
      <c r="Q34" s="19"/>
      <c r="R34" s="19"/>
      <c r="S34" s="19"/>
      <c r="T34" s="19"/>
      <c r="U34" s="19"/>
      <c r="V34" s="19"/>
      <c r="W34" s="19"/>
      <c r="X34" s="19"/>
      <c r="Y34" s="19"/>
    </row>
    <row r="35" spans="1:25"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row>
    <row r="36" spans="1:25" ht="48" customHeight="1" x14ac:dyDescent="0.25">
      <c r="A36" s="85" t="s">
        <v>67</v>
      </c>
      <c r="B36" s="85"/>
      <c r="C36" s="85"/>
      <c r="D36" s="85"/>
      <c r="E36" s="85"/>
      <c r="F36" s="85"/>
      <c r="G36" s="85"/>
      <c r="H36" s="85"/>
      <c r="I36" s="85"/>
      <c r="J36" s="85"/>
      <c r="K36" s="85"/>
      <c r="L36" s="85"/>
      <c r="M36" s="85"/>
      <c r="N36" s="85"/>
      <c r="O36" s="85"/>
      <c r="P36" s="85"/>
      <c r="Q36" s="85"/>
      <c r="R36" s="85"/>
      <c r="S36" s="85"/>
      <c r="T36" s="85"/>
      <c r="U36" s="19"/>
      <c r="V36" s="19"/>
      <c r="W36" s="19"/>
      <c r="X36" s="19"/>
      <c r="Y36" s="19"/>
    </row>
    <row r="37" spans="1:25" x14ac:dyDescent="0.25">
      <c r="A37" s="19"/>
      <c r="B37" s="17"/>
    </row>
    <row r="38" spans="1:25" x14ac:dyDescent="0.25">
      <c r="A38" s="19"/>
      <c r="B38" s="17"/>
    </row>
    <row r="39" spans="1:25" x14ac:dyDescent="0.25">
      <c r="A39" s="19"/>
      <c r="B39" s="17"/>
    </row>
    <row r="40" spans="1:25" x14ac:dyDescent="0.25">
      <c r="A40" s="19"/>
      <c r="B40" s="17"/>
    </row>
    <row r="41" spans="1:25" x14ac:dyDescent="0.25">
      <c r="A41" s="19"/>
      <c r="B41" s="17"/>
    </row>
    <row r="42" spans="1:25" x14ac:dyDescent="0.25">
      <c r="A42" s="19"/>
      <c r="B42" s="17"/>
    </row>
    <row r="43" spans="1:25" x14ac:dyDescent="0.25">
      <c r="A43" s="19"/>
      <c r="B43" s="17"/>
    </row>
    <row r="44" spans="1:25" x14ac:dyDescent="0.25">
      <c r="A44" s="19"/>
      <c r="B44" s="17"/>
    </row>
    <row r="45" spans="1:25" x14ac:dyDescent="0.25">
      <c r="A45" s="19"/>
      <c r="B45" s="17"/>
    </row>
    <row r="46" spans="1:25" x14ac:dyDescent="0.25">
      <c r="A46" s="19"/>
      <c r="B46" s="17"/>
    </row>
    <row r="47" spans="1:25" x14ac:dyDescent="0.25">
      <c r="A47" s="19"/>
      <c r="B47" s="17"/>
    </row>
    <row r="48" spans="1:25" x14ac:dyDescent="0.25">
      <c r="A48" s="19"/>
      <c r="B48" s="17"/>
    </row>
    <row r="49" spans="1:2" x14ac:dyDescent="0.25">
      <c r="A49" s="19"/>
      <c r="B49" s="17"/>
    </row>
    <row r="50" spans="1:2" x14ac:dyDescent="0.25">
      <c r="A50" s="19"/>
      <c r="B50" s="17"/>
    </row>
    <row r="51" spans="1:2" x14ac:dyDescent="0.25">
      <c r="A51" s="19"/>
      <c r="B51" s="17"/>
    </row>
    <row r="52" spans="1:2" x14ac:dyDescent="0.25">
      <c r="A52" s="19"/>
      <c r="B52" s="17"/>
    </row>
    <row r="53" spans="1:2" x14ac:dyDescent="0.25">
      <c r="A53" s="19"/>
      <c r="B53" s="17"/>
    </row>
    <row r="54" spans="1:2" x14ac:dyDescent="0.25">
      <c r="A54" s="19"/>
      <c r="B54" s="17"/>
    </row>
    <row r="55" spans="1:2" x14ac:dyDescent="0.25">
      <c r="A55" s="20"/>
      <c r="B55" s="17"/>
    </row>
    <row r="56" spans="1:2" x14ac:dyDescent="0.25">
      <c r="A56" s="20"/>
      <c r="B56" s="17"/>
    </row>
    <row r="57" spans="1:2" x14ac:dyDescent="0.25">
      <c r="A57" s="20"/>
      <c r="B57" s="17"/>
    </row>
    <row r="58" spans="1:2" x14ac:dyDescent="0.25">
      <c r="A58" s="20"/>
      <c r="B58" s="17"/>
    </row>
    <row r="59" spans="1:2" x14ac:dyDescent="0.25">
      <c r="A59" s="20"/>
      <c r="B59" s="17"/>
    </row>
    <row r="60" spans="1:2" x14ac:dyDescent="0.25">
      <c r="A60" s="20"/>
      <c r="B60" s="17"/>
    </row>
    <row r="61" spans="1:2" x14ac:dyDescent="0.25">
      <c r="A61" s="20"/>
      <c r="B61" s="17"/>
    </row>
    <row r="62" spans="1:2" x14ac:dyDescent="0.25">
      <c r="A62" s="20"/>
      <c r="B62" s="17"/>
    </row>
  </sheetData>
  <mergeCells count="59">
    <mergeCell ref="Z11:Z13"/>
    <mergeCell ref="AA11:AA13"/>
    <mergeCell ref="J9:J13"/>
    <mergeCell ref="M9:M13"/>
    <mergeCell ref="O9:P9"/>
    <mergeCell ref="W12:Y12"/>
    <mergeCell ref="L9:L13"/>
    <mergeCell ref="A4:D4"/>
    <mergeCell ref="A1:AB1"/>
    <mergeCell ref="U9:U13"/>
    <mergeCell ref="C9:C13"/>
    <mergeCell ref="N9:N13"/>
    <mergeCell ref="A3:D3"/>
    <mergeCell ref="A5:D5"/>
    <mergeCell ref="A6:D6"/>
    <mergeCell ref="E3:AB3"/>
    <mergeCell ref="E4:AB4"/>
    <mergeCell ref="E5:AB5"/>
    <mergeCell ref="E6:AB6"/>
    <mergeCell ref="T9:T13"/>
    <mergeCell ref="G9:G13"/>
    <mergeCell ref="Z9:AA10"/>
    <mergeCell ref="H9:I12"/>
    <mergeCell ref="A7:AB7"/>
    <mergeCell ref="V9:Y11"/>
    <mergeCell ref="A36:J36"/>
    <mergeCell ref="K36:T36"/>
    <mergeCell ref="A2:AB2"/>
    <mergeCell ref="R11:R13"/>
    <mergeCell ref="S11:S13"/>
    <mergeCell ref="R10:S10"/>
    <mergeCell ref="A8:J8"/>
    <mergeCell ref="B9:B13"/>
    <mergeCell ref="A9:A13"/>
    <mergeCell ref="K9:K13"/>
    <mergeCell ref="Q9:S9"/>
    <mergeCell ref="Q10:Q13"/>
    <mergeCell ref="K8:AB8"/>
    <mergeCell ref="AB9:AB13"/>
    <mergeCell ref="A34:J34"/>
    <mergeCell ref="A29:J29"/>
    <mergeCell ref="K29:T29"/>
    <mergeCell ref="A32:J32"/>
    <mergeCell ref="D9:D13"/>
    <mergeCell ref="F9:F13"/>
    <mergeCell ref="A28:J28"/>
    <mergeCell ref="E9:E13"/>
    <mergeCell ref="U29:AC29"/>
    <mergeCell ref="A30:J30"/>
    <mergeCell ref="K30:Q30"/>
    <mergeCell ref="Q14:Q17"/>
    <mergeCell ref="R14:R17"/>
    <mergeCell ref="S14:S17"/>
    <mergeCell ref="K14:K17"/>
    <mergeCell ref="A27:J27"/>
    <mergeCell ref="L14:L17"/>
    <mergeCell ref="N14:N17"/>
    <mergeCell ref="O14:O17"/>
    <mergeCell ref="P14:P17"/>
  </mergeCells>
  <pageMargins left="0.70866141732283472" right="0.70866141732283472" top="0.74803149606299213" bottom="0.74803149606299213" header="0.31496062992125984" footer="0.31496062992125984"/>
  <pageSetup scale="72" orientation="landscape" r:id="rId1"/>
  <colBreaks count="2" manualBreakCount="2">
    <brk id="10" max="1048575" man="1"/>
    <brk id="19"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5"/>
  <sheetViews>
    <sheetView showGridLines="0" zoomScaleNormal="100" zoomScalePageLayoutView="70" workbookViewId="0">
      <selection activeCell="D57" sqref="D57"/>
    </sheetView>
  </sheetViews>
  <sheetFormatPr baseColWidth="10" defaultColWidth="11.42578125" defaultRowHeight="15" x14ac:dyDescent="0.25"/>
  <cols>
    <col min="1" max="1" width="1.42578125" style="1" customWidth="1"/>
    <col min="2" max="2" width="18" style="1" customWidth="1"/>
    <col min="3" max="3" width="17" style="1" customWidth="1"/>
    <col min="4" max="4" width="18.28515625" style="1" customWidth="1"/>
    <col min="5" max="5" width="14" style="1" customWidth="1"/>
    <col min="6" max="6" width="17" style="1" customWidth="1"/>
    <col min="7" max="18" width="2.28515625" style="1" customWidth="1"/>
    <col min="19" max="19" width="26.28515625" style="1" customWidth="1"/>
    <col min="20" max="16384" width="11.42578125" style="1"/>
  </cols>
  <sheetData>
    <row r="1" spans="2:19" ht="30.75" customHeight="1" x14ac:dyDescent="0.25">
      <c r="B1" s="135" t="s">
        <v>108</v>
      </c>
      <c r="C1" s="135"/>
      <c r="D1" s="135"/>
      <c r="E1" s="135"/>
      <c r="F1" s="135"/>
      <c r="G1" s="135"/>
      <c r="H1" s="135"/>
      <c r="I1" s="135"/>
      <c r="J1" s="135"/>
      <c r="K1" s="135"/>
      <c r="L1" s="135"/>
      <c r="M1" s="135"/>
      <c r="N1" s="135"/>
      <c r="O1" s="135"/>
      <c r="P1" s="135"/>
      <c r="Q1" s="135"/>
      <c r="R1" s="135"/>
      <c r="S1" s="135"/>
    </row>
    <row r="2" spans="2:19" x14ac:dyDescent="0.25">
      <c r="B2" s="136" t="s">
        <v>109</v>
      </c>
      <c r="C2" s="137"/>
      <c r="D2" s="137"/>
      <c r="E2" s="137"/>
      <c r="F2" s="137"/>
      <c r="G2" s="137"/>
      <c r="H2" s="137"/>
      <c r="I2" s="137"/>
      <c r="J2" s="137"/>
      <c r="K2" s="137"/>
      <c r="L2" s="137"/>
      <c r="M2" s="137"/>
      <c r="N2" s="137"/>
      <c r="O2" s="137"/>
      <c r="P2" s="137"/>
      <c r="Q2" s="137"/>
      <c r="R2" s="137"/>
      <c r="S2" s="137"/>
    </row>
    <row r="3" spans="2:19" ht="15.75" customHeight="1" x14ac:dyDescent="0.25">
      <c r="B3" s="136" t="s">
        <v>110</v>
      </c>
      <c r="C3" s="137"/>
      <c r="D3" s="137"/>
      <c r="E3" s="137"/>
      <c r="F3" s="137"/>
      <c r="G3" s="137"/>
      <c r="H3" s="137"/>
      <c r="I3" s="137"/>
      <c r="J3" s="137"/>
      <c r="K3" s="137"/>
      <c r="L3" s="137"/>
      <c r="M3" s="137"/>
      <c r="N3" s="137"/>
      <c r="O3" s="137"/>
      <c r="P3" s="137"/>
      <c r="Q3" s="137"/>
      <c r="R3" s="137"/>
      <c r="S3" s="137"/>
    </row>
    <row r="4" spans="2:19" ht="15.75" thickBot="1" x14ac:dyDescent="0.3">
      <c r="B4" s="138"/>
      <c r="C4" s="138"/>
      <c r="D4" s="138"/>
      <c r="E4" s="138"/>
      <c r="F4" s="138"/>
      <c r="G4" s="138"/>
      <c r="H4" s="138"/>
      <c r="I4" s="138"/>
      <c r="J4" s="138"/>
      <c r="K4" s="138"/>
      <c r="L4" s="138"/>
      <c r="M4" s="138"/>
      <c r="N4" s="138"/>
      <c r="O4" s="138"/>
      <c r="P4" s="138"/>
      <c r="Q4" s="138"/>
      <c r="R4" s="138"/>
      <c r="S4" s="138"/>
    </row>
    <row r="5" spans="2:19" ht="22.5" customHeight="1" thickTop="1" x14ac:dyDescent="0.25">
      <c r="B5" s="128" t="s">
        <v>111</v>
      </c>
      <c r="C5" s="128" t="s">
        <v>112</v>
      </c>
      <c r="D5" s="128" t="s">
        <v>113</v>
      </c>
      <c r="E5" s="128" t="s">
        <v>114</v>
      </c>
      <c r="F5" s="139" t="s">
        <v>115</v>
      </c>
      <c r="G5" s="140"/>
      <c r="H5" s="140"/>
      <c r="I5" s="140"/>
      <c r="J5" s="140"/>
      <c r="K5" s="140"/>
      <c r="L5" s="140"/>
      <c r="M5" s="140"/>
      <c r="N5" s="140"/>
      <c r="O5" s="140"/>
      <c r="P5" s="140"/>
      <c r="Q5" s="140"/>
      <c r="R5" s="141"/>
      <c r="S5" s="128" t="s">
        <v>116</v>
      </c>
    </row>
    <row r="6" spans="2:19" ht="33.75" customHeight="1" x14ac:dyDescent="0.25">
      <c r="B6" s="129"/>
      <c r="C6" s="129"/>
      <c r="D6" s="129"/>
      <c r="E6" s="129"/>
      <c r="F6" s="142"/>
      <c r="G6" s="143"/>
      <c r="H6" s="143"/>
      <c r="I6" s="143"/>
      <c r="J6" s="143"/>
      <c r="K6" s="143"/>
      <c r="L6" s="143"/>
      <c r="M6" s="143"/>
      <c r="N6" s="143"/>
      <c r="O6" s="143"/>
      <c r="P6" s="143"/>
      <c r="Q6" s="143"/>
      <c r="R6" s="144"/>
      <c r="S6" s="129"/>
    </row>
    <row r="7" spans="2:19" ht="15.75" thickBot="1" x14ac:dyDescent="0.3">
      <c r="B7" s="129"/>
      <c r="C7" s="129"/>
      <c r="D7" s="129"/>
      <c r="E7" s="129"/>
      <c r="F7" s="145"/>
      <c r="G7" s="146"/>
      <c r="H7" s="146"/>
      <c r="I7" s="146"/>
      <c r="J7" s="146"/>
      <c r="K7" s="146"/>
      <c r="L7" s="146"/>
      <c r="M7" s="146"/>
      <c r="N7" s="146"/>
      <c r="O7" s="146"/>
      <c r="P7" s="146"/>
      <c r="Q7" s="146"/>
      <c r="R7" s="147"/>
      <c r="S7" s="129"/>
    </row>
    <row r="8" spans="2:19" ht="16.5" customHeight="1" thickTop="1" thickBot="1" x14ac:dyDescent="0.3">
      <c r="B8" s="129"/>
      <c r="C8" s="129"/>
      <c r="D8" s="129"/>
      <c r="E8" s="129" t="s">
        <v>114</v>
      </c>
      <c r="F8" s="148" t="s">
        <v>117</v>
      </c>
      <c r="G8" s="149" t="s">
        <v>118</v>
      </c>
      <c r="H8" s="150"/>
      <c r="I8" s="150"/>
      <c r="J8" s="150"/>
      <c r="K8" s="150"/>
      <c r="L8" s="150"/>
      <c r="M8" s="150"/>
      <c r="N8" s="150"/>
      <c r="O8" s="150"/>
      <c r="P8" s="150"/>
      <c r="Q8" s="150"/>
      <c r="R8" s="151"/>
      <c r="S8" s="129"/>
    </row>
    <row r="9" spans="2:19" ht="75.75" customHeight="1" thickTop="1" thickBot="1" x14ac:dyDescent="0.3">
      <c r="B9" s="130"/>
      <c r="C9" s="130">
        <v>2017</v>
      </c>
      <c r="D9" s="130">
        <v>2018</v>
      </c>
      <c r="E9" s="130"/>
      <c r="F9" s="148"/>
      <c r="G9" s="51" t="s">
        <v>119</v>
      </c>
      <c r="H9" s="52" t="s">
        <v>120</v>
      </c>
      <c r="I9" s="52" t="s">
        <v>121</v>
      </c>
      <c r="J9" s="53" t="s">
        <v>122</v>
      </c>
      <c r="K9" s="52" t="s">
        <v>121</v>
      </c>
      <c r="L9" s="52" t="s">
        <v>123</v>
      </c>
      <c r="M9" s="52" t="s">
        <v>123</v>
      </c>
      <c r="N9" s="53" t="s">
        <v>122</v>
      </c>
      <c r="O9" s="51" t="s">
        <v>124</v>
      </c>
      <c r="P9" s="52" t="s">
        <v>125</v>
      </c>
      <c r="Q9" s="53" t="s">
        <v>126</v>
      </c>
      <c r="R9" s="52" t="s">
        <v>127</v>
      </c>
      <c r="S9" s="130"/>
    </row>
    <row r="10" spans="2:19" ht="169.5" customHeight="1" thickTop="1" thickBot="1" x14ac:dyDescent="0.3">
      <c r="B10" s="152" t="s">
        <v>47</v>
      </c>
      <c r="C10" s="152" t="s">
        <v>128</v>
      </c>
      <c r="D10" s="155" t="s">
        <v>129</v>
      </c>
      <c r="E10" s="155" t="s">
        <v>130</v>
      </c>
      <c r="F10" s="54" t="s">
        <v>131</v>
      </c>
      <c r="G10" s="55" t="s">
        <v>132</v>
      </c>
      <c r="H10" s="55"/>
      <c r="I10" s="55"/>
      <c r="J10" s="55"/>
      <c r="K10" s="55"/>
      <c r="L10" s="55"/>
      <c r="M10" s="55"/>
      <c r="N10" s="55"/>
      <c r="O10" s="55"/>
      <c r="P10" s="55"/>
      <c r="Q10" s="55"/>
      <c r="R10" s="55"/>
      <c r="S10" s="155" t="s">
        <v>133</v>
      </c>
    </row>
    <row r="11" spans="2:19" ht="73.5" customHeight="1" thickTop="1" thickBot="1" x14ac:dyDescent="0.3">
      <c r="B11" s="153"/>
      <c r="C11" s="153"/>
      <c r="D11" s="156"/>
      <c r="E11" s="156"/>
      <c r="F11" s="56" t="s">
        <v>134</v>
      </c>
      <c r="G11" s="55" t="s">
        <v>132</v>
      </c>
      <c r="H11" s="55"/>
      <c r="I11" s="55"/>
      <c r="J11" s="55"/>
      <c r="K11" s="55"/>
      <c r="L11" s="55"/>
      <c r="M11" s="55"/>
      <c r="N11" s="55"/>
      <c r="O11" s="55"/>
      <c r="P11" s="55"/>
      <c r="Q11" s="55"/>
      <c r="R11" s="55"/>
      <c r="S11" s="156"/>
    </row>
    <row r="12" spans="2:19" ht="55.5" customHeight="1" thickTop="1" thickBot="1" x14ac:dyDescent="0.3">
      <c r="B12" s="153"/>
      <c r="C12" s="153"/>
      <c r="D12" s="156"/>
      <c r="E12" s="156"/>
      <c r="F12" s="56" t="s">
        <v>135</v>
      </c>
      <c r="G12" s="55"/>
      <c r="H12" s="55" t="s">
        <v>132</v>
      </c>
      <c r="I12" s="55"/>
      <c r="J12" s="55"/>
      <c r="K12" s="55"/>
      <c r="L12" s="55"/>
      <c r="M12" s="55"/>
      <c r="N12" s="55"/>
      <c r="O12" s="55"/>
      <c r="P12" s="55"/>
      <c r="Q12" s="55"/>
      <c r="R12" s="55"/>
      <c r="S12" s="156"/>
    </row>
    <row r="13" spans="2:19" ht="82.5" customHeight="1" thickTop="1" thickBot="1" x14ac:dyDescent="0.3">
      <c r="B13" s="153"/>
      <c r="C13" s="153"/>
      <c r="D13" s="156"/>
      <c r="E13" s="156"/>
      <c r="F13" s="56" t="s">
        <v>136</v>
      </c>
      <c r="G13" s="55"/>
      <c r="H13" s="55"/>
      <c r="I13" s="55" t="s">
        <v>132</v>
      </c>
      <c r="J13" s="55"/>
      <c r="K13" s="55"/>
      <c r="L13" s="55"/>
      <c r="M13" s="55"/>
      <c r="N13" s="55"/>
      <c r="O13" s="55"/>
      <c r="P13" s="55"/>
      <c r="Q13" s="55"/>
      <c r="R13" s="55"/>
      <c r="S13" s="156"/>
    </row>
    <row r="14" spans="2:19" ht="55.5" customHeight="1" thickTop="1" thickBot="1" x14ac:dyDescent="0.3">
      <c r="B14" s="153"/>
      <c r="C14" s="153"/>
      <c r="D14" s="156"/>
      <c r="E14" s="156"/>
      <c r="F14" s="56" t="s">
        <v>137</v>
      </c>
      <c r="G14" s="55"/>
      <c r="H14" s="55"/>
      <c r="I14" s="55" t="s">
        <v>132</v>
      </c>
      <c r="J14" s="55" t="s">
        <v>132</v>
      </c>
      <c r="K14" s="55" t="s">
        <v>132</v>
      </c>
      <c r="L14" s="55" t="s">
        <v>132</v>
      </c>
      <c r="M14" s="55" t="s">
        <v>132</v>
      </c>
      <c r="N14" s="55" t="s">
        <v>132</v>
      </c>
      <c r="O14" s="55" t="s">
        <v>132</v>
      </c>
      <c r="P14" s="55" t="s">
        <v>132</v>
      </c>
      <c r="Q14" s="55" t="s">
        <v>132</v>
      </c>
      <c r="R14" s="55"/>
      <c r="S14" s="156"/>
    </row>
    <row r="15" spans="2:19" ht="72.75" customHeight="1" thickTop="1" thickBot="1" x14ac:dyDescent="0.3">
      <c r="B15" s="154"/>
      <c r="C15" s="154"/>
      <c r="D15" s="157"/>
      <c r="E15" s="157"/>
      <c r="F15" s="56" t="s">
        <v>138</v>
      </c>
      <c r="G15" s="55"/>
      <c r="H15" s="55"/>
      <c r="I15" s="55"/>
      <c r="J15" s="55" t="s">
        <v>132</v>
      </c>
      <c r="K15" s="55" t="s">
        <v>132</v>
      </c>
      <c r="L15" s="55" t="s">
        <v>132</v>
      </c>
      <c r="M15" s="55" t="s">
        <v>132</v>
      </c>
      <c r="N15" s="55" t="s">
        <v>132</v>
      </c>
      <c r="O15" s="55" t="s">
        <v>132</v>
      </c>
      <c r="P15" s="55" t="s">
        <v>132</v>
      </c>
      <c r="Q15" s="55" t="s">
        <v>132</v>
      </c>
      <c r="R15" s="55"/>
      <c r="S15" s="157"/>
    </row>
    <row r="16" spans="2:19" ht="139.5" customHeight="1" thickTop="1" thickBot="1" x14ac:dyDescent="0.3">
      <c r="B16" s="57"/>
      <c r="C16" s="58" t="s">
        <v>139</v>
      </c>
      <c r="D16" s="58" t="s">
        <v>140</v>
      </c>
      <c r="E16" s="58" t="s">
        <v>141</v>
      </c>
      <c r="F16" s="58" t="s">
        <v>142</v>
      </c>
      <c r="G16" s="55" t="s">
        <v>132</v>
      </c>
      <c r="H16" s="55" t="s">
        <v>132</v>
      </c>
      <c r="I16" s="55"/>
      <c r="J16" s="55"/>
      <c r="K16" s="55"/>
      <c r="L16" s="55"/>
      <c r="M16" s="55"/>
      <c r="N16" s="55"/>
      <c r="O16" s="55"/>
      <c r="P16" s="55"/>
      <c r="Q16" s="55"/>
      <c r="R16" s="55"/>
      <c r="S16" s="155" t="s">
        <v>143</v>
      </c>
    </row>
    <row r="17" spans="2:19" ht="73.5" customHeight="1" thickTop="1" thickBot="1" x14ac:dyDescent="0.3">
      <c r="B17" s="57"/>
      <c r="C17" s="57"/>
      <c r="D17" s="57"/>
      <c r="E17" s="57"/>
      <c r="F17" s="58" t="s">
        <v>144</v>
      </c>
      <c r="G17" s="55"/>
      <c r="H17" s="55" t="s">
        <v>132</v>
      </c>
      <c r="I17" s="55"/>
      <c r="J17" s="55"/>
      <c r="K17" s="55"/>
      <c r="L17" s="55"/>
      <c r="M17" s="55"/>
      <c r="N17" s="55"/>
      <c r="O17" s="55"/>
      <c r="P17" s="55"/>
      <c r="Q17" s="55"/>
      <c r="R17" s="55"/>
      <c r="S17" s="156"/>
    </row>
    <row r="18" spans="2:19" ht="81" customHeight="1" thickTop="1" thickBot="1" x14ac:dyDescent="0.3">
      <c r="B18" s="57"/>
      <c r="C18" s="57"/>
      <c r="D18" s="57"/>
      <c r="E18" s="57"/>
      <c r="F18" s="58" t="s">
        <v>145</v>
      </c>
      <c r="G18" s="55"/>
      <c r="H18" s="55"/>
      <c r="I18" s="55" t="s">
        <v>132</v>
      </c>
      <c r="J18" s="55"/>
      <c r="K18" s="55"/>
      <c r="L18" s="55"/>
      <c r="M18" s="55"/>
      <c r="N18" s="55"/>
      <c r="O18" s="55"/>
      <c r="P18" s="55"/>
      <c r="Q18" s="55"/>
      <c r="R18" s="55"/>
      <c r="S18" s="156"/>
    </row>
    <row r="19" spans="2:19" ht="76.5" customHeight="1" thickTop="1" thickBot="1" x14ac:dyDescent="0.3">
      <c r="B19" s="57"/>
      <c r="C19" s="57"/>
      <c r="D19" s="57"/>
      <c r="E19" s="57"/>
      <c r="F19" s="58" t="s">
        <v>146</v>
      </c>
      <c r="G19" s="55"/>
      <c r="H19" s="55"/>
      <c r="I19" s="55"/>
      <c r="J19" s="55" t="s">
        <v>132</v>
      </c>
      <c r="K19" s="55" t="s">
        <v>132</v>
      </c>
      <c r="L19" s="55" t="s">
        <v>132</v>
      </c>
      <c r="M19" s="55" t="s">
        <v>132</v>
      </c>
      <c r="N19" s="55" t="s">
        <v>132</v>
      </c>
      <c r="O19" s="55" t="s">
        <v>132</v>
      </c>
      <c r="P19" s="55" t="s">
        <v>132</v>
      </c>
      <c r="Q19" s="55" t="s">
        <v>132</v>
      </c>
      <c r="R19" s="55"/>
      <c r="S19" s="156"/>
    </row>
    <row r="20" spans="2:19" ht="86.25" customHeight="1" thickTop="1" thickBot="1" x14ac:dyDescent="0.3">
      <c r="B20" s="57"/>
      <c r="C20" s="57"/>
      <c r="D20" s="57"/>
      <c r="E20" s="57"/>
      <c r="F20" s="58" t="s">
        <v>147</v>
      </c>
      <c r="G20" s="55" t="s">
        <v>132</v>
      </c>
      <c r="H20" s="55" t="s">
        <v>132</v>
      </c>
      <c r="I20" s="55" t="s">
        <v>132</v>
      </c>
      <c r="J20" s="55" t="s">
        <v>132</v>
      </c>
      <c r="K20" s="55" t="s">
        <v>132</v>
      </c>
      <c r="L20" s="55" t="s">
        <v>132</v>
      </c>
      <c r="M20" s="55"/>
      <c r="N20" s="55"/>
      <c r="O20" s="55"/>
      <c r="P20" s="55"/>
      <c r="Q20" s="55"/>
      <c r="R20" s="55"/>
      <c r="S20" s="156"/>
    </row>
    <row r="21" spans="2:19" ht="68.25" customHeight="1" thickTop="1" thickBot="1" x14ac:dyDescent="0.3">
      <c r="B21" s="57"/>
      <c r="C21" s="57"/>
      <c r="D21" s="57"/>
      <c r="E21" s="57"/>
      <c r="F21" s="58" t="s">
        <v>148</v>
      </c>
      <c r="G21" s="59"/>
      <c r="H21" s="59"/>
      <c r="I21" s="55"/>
      <c r="J21" s="55" t="s">
        <v>149</v>
      </c>
      <c r="K21" s="55" t="s">
        <v>149</v>
      </c>
      <c r="L21" s="55" t="s">
        <v>149</v>
      </c>
      <c r="M21" s="55" t="s">
        <v>149</v>
      </c>
      <c r="N21" s="55" t="s">
        <v>149</v>
      </c>
      <c r="O21" s="59" t="s">
        <v>149</v>
      </c>
      <c r="P21" s="59" t="s">
        <v>149</v>
      </c>
      <c r="Q21" s="55" t="s">
        <v>149</v>
      </c>
      <c r="R21" s="55"/>
      <c r="S21" s="157"/>
    </row>
    <row r="22" spans="2:19" ht="105.75" customHeight="1" thickTop="1" thickBot="1" x14ac:dyDescent="0.3">
      <c r="B22" s="54" t="s">
        <v>150</v>
      </c>
      <c r="C22" s="58" t="s">
        <v>58</v>
      </c>
      <c r="D22" s="58" t="s">
        <v>151</v>
      </c>
      <c r="E22" s="58" t="s">
        <v>152</v>
      </c>
      <c r="F22" s="58" t="s">
        <v>153</v>
      </c>
      <c r="G22" s="55" t="s">
        <v>132</v>
      </c>
      <c r="H22" s="55"/>
      <c r="I22" s="55"/>
      <c r="J22" s="55"/>
      <c r="K22" s="55"/>
      <c r="L22" s="55" t="s">
        <v>132</v>
      </c>
      <c r="M22" s="55"/>
      <c r="N22" s="55"/>
      <c r="O22" s="55"/>
      <c r="P22" s="55"/>
      <c r="Q22" s="55"/>
      <c r="R22" s="55"/>
      <c r="S22" s="155" t="s">
        <v>154</v>
      </c>
    </row>
    <row r="23" spans="2:19" ht="61.5" customHeight="1" thickTop="1" thickBot="1" x14ac:dyDescent="0.3">
      <c r="B23" s="60"/>
      <c r="C23" s="60"/>
      <c r="D23" s="60"/>
      <c r="E23" s="60"/>
      <c r="F23" s="58" t="s">
        <v>155</v>
      </c>
      <c r="G23" s="55"/>
      <c r="H23" s="55" t="s">
        <v>132</v>
      </c>
      <c r="I23" s="55"/>
      <c r="J23" s="55"/>
      <c r="K23" s="55"/>
      <c r="L23" s="55"/>
      <c r="M23" s="55" t="s">
        <v>132</v>
      </c>
      <c r="N23" s="55"/>
      <c r="O23" s="55"/>
      <c r="P23" s="55"/>
      <c r="Q23" s="55"/>
      <c r="R23" s="55"/>
      <c r="S23" s="156"/>
    </row>
    <row r="24" spans="2:19" ht="61.5" customHeight="1" thickTop="1" thickBot="1" x14ac:dyDescent="0.3">
      <c r="B24" s="60"/>
      <c r="C24" s="60"/>
      <c r="D24" s="60"/>
      <c r="E24" s="60"/>
      <c r="F24" s="58" t="s">
        <v>156</v>
      </c>
      <c r="G24" s="55"/>
      <c r="H24" s="55" t="s">
        <v>132</v>
      </c>
      <c r="I24" s="55" t="s">
        <v>132</v>
      </c>
      <c r="J24" s="55"/>
      <c r="K24" s="55"/>
      <c r="L24" s="55"/>
      <c r="M24" s="55"/>
      <c r="N24" s="55" t="s">
        <v>132</v>
      </c>
      <c r="O24" s="55"/>
      <c r="P24" s="55"/>
      <c r="Q24" s="55"/>
      <c r="R24" s="55"/>
      <c r="S24" s="156"/>
    </row>
    <row r="25" spans="2:19" ht="86.25" customHeight="1" thickTop="1" thickBot="1" x14ac:dyDescent="0.3">
      <c r="B25" s="60"/>
      <c r="C25" s="60"/>
      <c r="D25" s="60"/>
      <c r="E25" s="60"/>
      <c r="F25" s="58" t="s">
        <v>157</v>
      </c>
      <c r="G25" s="55"/>
      <c r="H25" s="55"/>
      <c r="I25" s="55" t="s">
        <v>132</v>
      </c>
      <c r="J25" s="55" t="s">
        <v>132</v>
      </c>
      <c r="K25" s="55"/>
      <c r="L25" s="55"/>
      <c r="M25" s="55"/>
      <c r="N25" s="55" t="s">
        <v>132</v>
      </c>
      <c r="O25" s="55"/>
      <c r="P25" s="55"/>
      <c r="Q25" s="55"/>
      <c r="R25" s="55"/>
      <c r="S25" s="156"/>
    </row>
    <row r="26" spans="2:19" ht="61.5" customHeight="1" thickTop="1" thickBot="1" x14ac:dyDescent="0.3">
      <c r="B26" s="61"/>
      <c r="C26" s="60"/>
      <c r="D26" s="60"/>
      <c r="E26" s="60"/>
      <c r="F26" s="58" t="s">
        <v>158</v>
      </c>
      <c r="G26" s="55"/>
      <c r="H26" s="55"/>
      <c r="I26" s="55"/>
      <c r="J26" s="55" t="s">
        <v>132</v>
      </c>
      <c r="K26" s="55"/>
      <c r="L26" s="55"/>
      <c r="M26" s="55"/>
      <c r="N26" s="55"/>
      <c r="O26" s="55" t="s">
        <v>132</v>
      </c>
      <c r="P26" s="55"/>
      <c r="Q26" s="55"/>
      <c r="R26" s="55"/>
      <c r="S26" s="156"/>
    </row>
    <row r="27" spans="2:19" ht="69" customHeight="1" thickTop="1" thickBot="1" x14ac:dyDescent="0.3">
      <c r="B27" s="62"/>
      <c r="C27" s="63"/>
      <c r="D27" s="63"/>
      <c r="E27" s="63"/>
      <c r="F27" s="58" t="s">
        <v>159</v>
      </c>
      <c r="G27" s="55"/>
      <c r="H27" s="55"/>
      <c r="I27" s="55"/>
      <c r="J27" s="55"/>
      <c r="K27" s="55" t="s">
        <v>132</v>
      </c>
      <c r="L27" s="55"/>
      <c r="M27" s="55"/>
      <c r="N27" s="55"/>
      <c r="O27" s="55" t="s">
        <v>132</v>
      </c>
      <c r="P27" s="55"/>
      <c r="Q27" s="55"/>
      <c r="R27" s="55"/>
      <c r="S27" s="157"/>
    </row>
    <row r="28" spans="2:19" ht="156.75" customHeight="1" thickTop="1" thickBot="1" x14ac:dyDescent="0.3">
      <c r="B28" s="54" t="s">
        <v>59</v>
      </c>
      <c r="C28" s="58" t="s">
        <v>65</v>
      </c>
      <c r="D28" s="58" t="s">
        <v>160</v>
      </c>
      <c r="E28" s="58" t="s">
        <v>161</v>
      </c>
      <c r="F28" s="58" t="s">
        <v>162</v>
      </c>
      <c r="G28" s="55"/>
      <c r="H28" s="55" t="s">
        <v>132</v>
      </c>
      <c r="I28" s="55"/>
      <c r="J28" s="55"/>
      <c r="K28" s="55"/>
      <c r="L28" s="55"/>
      <c r="M28" s="55"/>
      <c r="N28" s="55"/>
      <c r="O28" s="55"/>
      <c r="P28" s="55"/>
      <c r="Q28" s="55"/>
      <c r="R28" s="55"/>
      <c r="S28" s="155" t="s">
        <v>133</v>
      </c>
    </row>
    <row r="29" spans="2:19" ht="61.5" customHeight="1" thickTop="1" thickBot="1" x14ac:dyDescent="0.3">
      <c r="B29" s="57"/>
      <c r="C29" s="57"/>
      <c r="D29" s="57"/>
      <c r="E29" s="57"/>
      <c r="F29" s="58" t="s">
        <v>163</v>
      </c>
      <c r="G29" s="55"/>
      <c r="H29" s="55" t="s">
        <v>132</v>
      </c>
      <c r="I29" s="55"/>
      <c r="J29" s="55"/>
      <c r="K29" s="55"/>
      <c r="L29" s="55"/>
      <c r="M29" s="55"/>
      <c r="N29" s="55"/>
      <c r="O29" s="55"/>
      <c r="P29" s="55"/>
      <c r="Q29" s="55"/>
      <c r="R29" s="55"/>
      <c r="S29" s="156"/>
    </row>
    <row r="30" spans="2:19" ht="75" customHeight="1" thickTop="1" thickBot="1" x14ac:dyDescent="0.3">
      <c r="B30" s="57"/>
      <c r="C30" s="57"/>
      <c r="D30" s="57"/>
      <c r="E30" s="57"/>
      <c r="F30" s="58" t="s">
        <v>164</v>
      </c>
      <c r="G30" s="55"/>
      <c r="H30" s="55"/>
      <c r="I30" s="55" t="s">
        <v>132</v>
      </c>
      <c r="J30" s="55" t="s">
        <v>132</v>
      </c>
      <c r="K30" s="55"/>
      <c r="L30" s="55"/>
      <c r="M30" s="55"/>
      <c r="N30" s="55"/>
      <c r="O30" s="55"/>
      <c r="P30" s="55"/>
      <c r="Q30" s="55"/>
      <c r="R30" s="55"/>
      <c r="S30" s="156"/>
    </row>
    <row r="31" spans="2:19" ht="144.75" customHeight="1" thickTop="1" thickBot="1" x14ac:dyDescent="0.3">
      <c r="B31" s="57"/>
      <c r="C31" s="57"/>
      <c r="D31" s="57"/>
      <c r="E31" s="57"/>
      <c r="F31" s="58" t="s">
        <v>165</v>
      </c>
      <c r="G31" s="55"/>
      <c r="H31" s="55"/>
      <c r="I31" s="55"/>
      <c r="J31" s="55"/>
      <c r="K31" s="55" t="s">
        <v>132</v>
      </c>
      <c r="L31" s="55" t="s">
        <v>132</v>
      </c>
      <c r="M31" s="55" t="s">
        <v>132</v>
      </c>
      <c r="N31" s="55" t="s">
        <v>132</v>
      </c>
      <c r="O31" s="55" t="s">
        <v>132</v>
      </c>
      <c r="P31" s="55"/>
      <c r="Q31" s="55"/>
      <c r="R31" s="55"/>
      <c r="S31" s="156"/>
    </row>
    <row r="32" spans="2:19" ht="48" customHeight="1" thickTop="1" thickBot="1" x14ac:dyDescent="0.3">
      <c r="B32" s="57"/>
      <c r="C32" s="57"/>
      <c r="D32" s="57"/>
      <c r="E32" s="57"/>
      <c r="F32" s="58" t="s">
        <v>166</v>
      </c>
      <c r="G32" s="55"/>
      <c r="H32" s="55"/>
      <c r="I32" s="55"/>
      <c r="J32" s="55"/>
      <c r="K32" s="55" t="s">
        <v>132</v>
      </c>
      <c r="L32" s="55" t="s">
        <v>132</v>
      </c>
      <c r="M32" s="55" t="s">
        <v>132</v>
      </c>
      <c r="N32" s="55" t="s">
        <v>132</v>
      </c>
      <c r="O32" s="55" t="s">
        <v>132</v>
      </c>
      <c r="P32" s="55"/>
      <c r="Q32" s="55"/>
      <c r="R32" s="55"/>
      <c r="S32" s="156"/>
    </row>
    <row r="33" spans="2:19" ht="48.75" customHeight="1" thickTop="1" thickBot="1" x14ac:dyDescent="0.3">
      <c r="B33" s="57"/>
      <c r="C33" s="57"/>
      <c r="D33" s="57"/>
      <c r="E33" s="57"/>
      <c r="F33" s="58" t="s">
        <v>167</v>
      </c>
      <c r="G33" s="55"/>
      <c r="H33" s="55"/>
      <c r="I33" s="55"/>
      <c r="J33" s="55"/>
      <c r="K33" s="55" t="s">
        <v>132</v>
      </c>
      <c r="L33" s="55" t="s">
        <v>132</v>
      </c>
      <c r="M33" s="55" t="s">
        <v>132</v>
      </c>
      <c r="N33" s="55" t="s">
        <v>132</v>
      </c>
      <c r="O33" s="55" t="s">
        <v>132</v>
      </c>
      <c r="P33" s="55"/>
      <c r="Q33" s="55"/>
      <c r="R33" s="55"/>
      <c r="S33" s="156"/>
    </row>
    <row r="34" spans="2:19" ht="64.5" customHeight="1" thickTop="1" thickBot="1" x14ac:dyDescent="0.3">
      <c r="B34" s="57"/>
      <c r="C34" s="57"/>
      <c r="D34" s="57"/>
      <c r="E34" s="57"/>
      <c r="F34" s="58" t="s">
        <v>168</v>
      </c>
      <c r="G34" s="55"/>
      <c r="H34" s="55"/>
      <c r="I34" s="55"/>
      <c r="J34" s="55"/>
      <c r="K34" s="55" t="s">
        <v>132</v>
      </c>
      <c r="L34" s="55" t="s">
        <v>132</v>
      </c>
      <c r="M34" s="55" t="s">
        <v>132</v>
      </c>
      <c r="N34" s="55" t="s">
        <v>132</v>
      </c>
      <c r="O34" s="55" t="s">
        <v>132</v>
      </c>
      <c r="P34" s="55" t="s">
        <v>132</v>
      </c>
      <c r="Q34" s="55"/>
      <c r="R34" s="55"/>
      <c r="S34" s="156"/>
    </row>
    <row r="35" spans="2:19" ht="83.25" customHeight="1" thickTop="1" thickBot="1" x14ac:dyDescent="0.3">
      <c r="B35" s="57"/>
      <c r="C35" s="57"/>
      <c r="D35" s="57"/>
      <c r="E35" s="57"/>
      <c r="F35" s="58" t="s">
        <v>169</v>
      </c>
      <c r="G35" s="55"/>
      <c r="H35" s="55"/>
      <c r="I35" s="55"/>
      <c r="J35" s="55"/>
      <c r="K35" s="55"/>
      <c r="L35" s="55"/>
      <c r="M35" s="55"/>
      <c r="N35" s="55"/>
      <c r="O35" s="55"/>
      <c r="P35" s="55"/>
      <c r="Q35" s="55" t="s">
        <v>132</v>
      </c>
      <c r="R35" s="55"/>
      <c r="S35" s="157"/>
    </row>
    <row r="36" spans="2:19" ht="224.25" customHeight="1" thickTop="1" thickBot="1" x14ac:dyDescent="0.3">
      <c r="B36" s="58" t="s">
        <v>170</v>
      </c>
      <c r="C36" s="58" t="s">
        <v>171</v>
      </c>
      <c r="D36" s="58" t="s">
        <v>172</v>
      </c>
      <c r="E36" s="58" t="s">
        <v>173</v>
      </c>
      <c r="F36" s="58" t="s">
        <v>174</v>
      </c>
      <c r="G36" s="55" t="s">
        <v>149</v>
      </c>
      <c r="H36" s="55" t="s">
        <v>132</v>
      </c>
      <c r="I36" s="55"/>
      <c r="J36" s="55"/>
      <c r="K36" s="55"/>
      <c r="L36" s="55"/>
      <c r="M36" s="55"/>
      <c r="N36" s="55"/>
      <c r="O36" s="55"/>
      <c r="P36" s="55"/>
      <c r="Q36" s="55"/>
      <c r="R36" s="55"/>
      <c r="S36" s="155" t="s">
        <v>175</v>
      </c>
    </row>
    <row r="37" spans="2:19" ht="61.5" customHeight="1" thickTop="1" thickBot="1" x14ac:dyDescent="0.3">
      <c r="B37" s="57"/>
      <c r="C37" s="57"/>
      <c r="D37" s="57"/>
      <c r="E37" s="57"/>
      <c r="F37" s="58" t="s">
        <v>176</v>
      </c>
      <c r="G37" s="55"/>
      <c r="H37" s="55"/>
      <c r="I37" s="55"/>
      <c r="J37" s="55" t="s">
        <v>132</v>
      </c>
      <c r="K37" s="55" t="s">
        <v>132</v>
      </c>
      <c r="L37" s="55"/>
      <c r="M37" s="55"/>
      <c r="N37" s="55"/>
      <c r="O37" s="55"/>
      <c r="P37" s="55"/>
      <c r="Q37" s="55"/>
      <c r="R37" s="55"/>
      <c r="S37" s="156"/>
    </row>
    <row r="38" spans="2:19" ht="61.5" customHeight="1" thickTop="1" thickBot="1" x14ac:dyDescent="0.3">
      <c r="B38" s="57"/>
      <c r="C38" s="57"/>
      <c r="D38" s="57"/>
      <c r="E38" s="57"/>
      <c r="F38" s="58" t="s">
        <v>177</v>
      </c>
      <c r="G38" s="55"/>
      <c r="H38" s="55"/>
      <c r="I38" s="55"/>
      <c r="J38" s="55"/>
      <c r="K38" s="55"/>
      <c r="L38" s="55" t="s">
        <v>132</v>
      </c>
      <c r="M38" s="55"/>
      <c r="N38" s="55"/>
      <c r="O38" s="55"/>
      <c r="P38" s="55"/>
      <c r="Q38" s="55"/>
      <c r="R38" s="55"/>
      <c r="S38" s="156"/>
    </row>
    <row r="39" spans="2:19" ht="61.5" customHeight="1" thickTop="1" thickBot="1" x14ac:dyDescent="0.3">
      <c r="B39" s="57"/>
      <c r="C39" s="57"/>
      <c r="D39" s="57"/>
      <c r="E39" s="57"/>
      <c r="F39" s="58" t="s">
        <v>178</v>
      </c>
      <c r="G39" s="55"/>
      <c r="H39" s="55"/>
      <c r="I39" s="55"/>
      <c r="J39" s="55"/>
      <c r="K39" s="55"/>
      <c r="L39" s="55"/>
      <c r="M39" s="55" t="s">
        <v>132</v>
      </c>
      <c r="N39" s="55" t="s">
        <v>132</v>
      </c>
      <c r="O39" s="55"/>
      <c r="P39" s="55"/>
      <c r="Q39" s="55"/>
      <c r="R39" s="55"/>
      <c r="S39" s="156"/>
    </row>
    <row r="40" spans="2:19" ht="61.5" customHeight="1" thickTop="1" thickBot="1" x14ac:dyDescent="0.3">
      <c r="B40" s="57"/>
      <c r="C40" s="57"/>
      <c r="D40" s="57"/>
      <c r="E40" s="57"/>
      <c r="F40" s="58" t="s">
        <v>179</v>
      </c>
      <c r="G40" s="55"/>
      <c r="H40" s="55"/>
      <c r="I40" s="55"/>
      <c r="J40" s="55"/>
      <c r="K40" s="55"/>
      <c r="L40" s="55"/>
      <c r="M40" s="55"/>
      <c r="N40" s="55"/>
      <c r="O40" s="55" t="s">
        <v>132</v>
      </c>
      <c r="P40" s="55" t="s">
        <v>132</v>
      </c>
      <c r="Q40" s="55"/>
      <c r="R40" s="55"/>
      <c r="S40" s="156"/>
    </row>
    <row r="41" spans="2:19" ht="119.25" customHeight="1" thickTop="1" thickBot="1" x14ac:dyDescent="0.3">
      <c r="B41" s="57"/>
      <c r="C41" s="58" t="s">
        <v>72</v>
      </c>
      <c r="D41" s="58" t="s">
        <v>180</v>
      </c>
      <c r="E41" s="58" t="s">
        <v>181</v>
      </c>
      <c r="F41" s="58" t="s">
        <v>182</v>
      </c>
      <c r="G41" s="55" t="s">
        <v>132</v>
      </c>
      <c r="H41" s="55"/>
      <c r="I41" s="55"/>
      <c r="J41" s="55"/>
      <c r="K41" s="55"/>
      <c r="L41" s="55"/>
      <c r="M41" s="55"/>
      <c r="N41" s="55"/>
      <c r="O41" s="55"/>
      <c r="P41" s="55"/>
      <c r="Q41" s="55"/>
      <c r="R41" s="55"/>
      <c r="S41" s="156" t="s">
        <v>175</v>
      </c>
    </row>
    <row r="42" spans="2:19" ht="60.75" customHeight="1" thickTop="1" thickBot="1" x14ac:dyDescent="0.3">
      <c r="B42" s="57"/>
      <c r="C42" s="64"/>
      <c r="D42" s="64"/>
      <c r="E42" s="57"/>
      <c r="F42" s="58" t="s">
        <v>183</v>
      </c>
      <c r="G42" s="55"/>
      <c r="H42" s="55"/>
      <c r="I42" s="55" t="s">
        <v>132</v>
      </c>
      <c r="J42" s="55" t="s">
        <v>132</v>
      </c>
      <c r="K42" s="55"/>
      <c r="L42" s="55"/>
      <c r="M42" s="55"/>
      <c r="N42" s="55"/>
      <c r="O42" s="55"/>
      <c r="P42" s="55"/>
      <c r="Q42" s="55"/>
      <c r="R42" s="55"/>
      <c r="S42" s="156"/>
    </row>
    <row r="43" spans="2:19" ht="57" customHeight="1" thickTop="1" thickBot="1" x14ac:dyDescent="0.3">
      <c r="B43" s="57"/>
      <c r="C43" s="64"/>
      <c r="D43" s="64"/>
      <c r="E43" s="57"/>
      <c r="F43" s="58" t="s">
        <v>184</v>
      </c>
      <c r="G43" s="55"/>
      <c r="H43" s="55"/>
      <c r="I43" s="55"/>
      <c r="J43" s="55"/>
      <c r="K43" s="55" t="s">
        <v>132</v>
      </c>
      <c r="L43" s="55" t="s">
        <v>132</v>
      </c>
      <c r="M43" s="55" t="s">
        <v>132</v>
      </c>
      <c r="N43" s="55" t="s">
        <v>132</v>
      </c>
      <c r="O43" s="55"/>
      <c r="P43" s="55"/>
      <c r="Q43" s="55"/>
      <c r="R43" s="55"/>
      <c r="S43" s="156"/>
    </row>
    <row r="44" spans="2:19" ht="30.75" customHeight="1" thickTop="1" thickBot="1" x14ac:dyDescent="0.3">
      <c r="B44" s="57"/>
      <c r="C44" s="64"/>
      <c r="D44" s="64"/>
      <c r="E44" s="57"/>
      <c r="F44" s="58" t="s">
        <v>185</v>
      </c>
      <c r="G44" s="55"/>
      <c r="H44" s="55"/>
      <c r="I44" s="55"/>
      <c r="J44" s="55"/>
      <c r="K44" s="55"/>
      <c r="L44" s="55"/>
      <c r="M44" s="55" t="s">
        <v>132</v>
      </c>
      <c r="N44" s="55" t="s">
        <v>132</v>
      </c>
      <c r="O44" s="55" t="s">
        <v>132</v>
      </c>
      <c r="P44" s="55" t="s">
        <v>132</v>
      </c>
      <c r="Q44" s="55"/>
      <c r="R44" s="55"/>
      <c r="S44" s="156"/>
    </row>
    <row r="45" spans="2:19" ht="61.5" customHeight="1" thickTop="1" thickBot="1" x14ac:dyDescent="0.3">
      <c r="B45" s="57"/>
      <c r="C45" s="57"/>
      <c r="D45" s="57"/>
      <c r="E45" s="57"/>
      <c r="F45" s="58" t="s">
        <v>186</v>
      </c>
      <c r="G45" s="55"/>
      <c r="H45" s="55"/>
      <c r="I45" s="55"/>
      <c r="J45" s="55"/>
      <c r="K45" s="55"/>
      <c r="L45" s="55"/>
      <c r="M45" s="55" t="s">
        <v>132</v>
      </c>
      <c r="N45" s="55" t="s">
        <v>132</v>
      </c>
      <c r="O45" s="55" t="s">
        <v>132</v>
      </c>
      <c r="P45" s="55" t="s">
        <v>132</v>
      </c>
      <c r="Q45" s="55"/>
      <c r="R45" s="55"/>
      <c r="S45" s="156"/>
    </row>
    <row r="46" spans="2:19" ht="42.75" customHeight="1" thickTop="1" thickBot="1" x14ac:dyDescent="0.3">
      <c r="B46" s="57"/>
      <c r="C46" s="57"/>
      <c r="D46" s="57"/>
      <c r="E46" s="57"/>
      <c r="F46" s="58" t="s">
        <v>187</v>
      </c>
      <c r="G46" s="55"/>
      <c r="H46" s="55"/>
      <c r="I46" s="55"/>
      <c r="J46" s="55"/>
      <c r="K46" s="55"/>
      <c r="L46" s="55"/>
      <c r="M46" s="55"/>
      <c r="N46" s="55" t="s">
        <v>132</v>
      </c>
      <c r="O46" s="55" t="s">
        <v>132</v>
      </c>
      <c r="P46" s="55" t="s">
        <v>132</v>
      </c>
      <c r="Q46" s="55" t="s">
        <v>132</v>
      </c>
      <c r="R46" s="55"/>
      <c r="S46" s="157"/>
    </row>
    <row r="47" spans="2:19" ht="125.25" customHeight="1" thickTop="1" thickBot="1" x14ac:dyDescent="0.3">
      <c r="B47" s="58" t="s">
        <v>75</v>
      </c>
      <c r="C47" s="58" t="s">
        <v>88</v>
      </c>
      <c r="D47" s="58" t="s">
        <v>188</v>
      </c>
      <c r="E47" s="58" t="s">
        <v>189</v>
      </c>
      <c r="F47" s="58" t="s">
        <v>190</v>
      </c>
      <c r="G47" s="55" t="s">
        <v>132</v>
      </c>
      <c r="H47" s="55" t="s">
        <v>132</v>
      </c>
      <c r="I47" s="55" t="s">
        <v>132</v>
      </c>
      <c r="J47" s="55"/>
      <c r="K47" s="55"/>
      <c r="L47" s="55"/>
      <c r="M47" s="55"/>
      <c r="N47" s="55"/>
      <c r="O47" s="55"/>
      <c r="P47" s="55"/>
      <c r="Q47" s="55" t="s">
        <v>132</v>
      </c>
      <c r="R47" s="55" t="s">
        <v>132</v>
      </c>
      <c r="S47" s="155" t="s">
        <v>143</v>
      </c>
    </row>
    <row r="48" spans="2:19" ht="61.5" customHeight="1" thickTop="1" thickBot="1" x14ac:dyDescent="0.3">
      <c r="B48" s="64"/>
      <c r="C48" s="64"/>
      <c r="D48" s="64"/>
      <c r="E48" s="64"/>
      <c r="F48" s="58" t="s">
        <v>191</v>
      </c>
      <c r="G48" s="55" t="s">
        <v>132</v>
      </c>
      <c r="H48" s="55" t="s">
        <v>132</v>
      </c>
      <c r="I48" s="55" t="s">
        <v>132</v>
      </c>
      <c r="J48" s="55"/>
      <c r="K48" s="55"/>
      <c r="L48" s="55"/>
      <c r="M48" s="55"/>
      <c r="N48" s="55"/>
      <c r="O48" s="55" t="s">
        <v>132</v>
      </c>
      <c r="P48" s="55" t="s">
        <v>132</v>
      </c>
      <c r="Q48" s="55" t="s">
        <v>132</v>
      </c>
      <c r="R48" s="55" t="s">
        <v>132</v>
      </c>
      <c r="S48" s="156"/>
    </row>
    <row r="49" spans="2:19" ht="69.75" customHeight="1" thickTop="1" thickBot="1" x14ac:dyDescent="0.3">
      <c r="B49" s="64"/>
      <c r="C49" s="57"/>
      <c r="D49" s="57"/>
      <c r="E49" s="57"/>
      <c r="F49" s="58" t="s">
        <v>192</v>
      </c>
      <c r="G49" s="55" t="s">
        <v>132</v>
      </c>
      <c r="H49" s="55" t="s">
        <v>132</v>
      </c>
      <c r="I49" s="55" t="s">
        <v>132</v>
      </c>
      <c r="J49" s="55"/>
      <c r="K49" s="55"/>
      <c r="L49" s="55"/>
      <c r="M49" s="55"/>
      <c r="N49" s="55"/>
      <c r="O49" s="55"/>
      <c r="P49" s="55"/>
      <c r="Q49" s="55"/>
      <c r="R49" s="55"/>
      <c r="S49" s="156"/>
    </row>
    <row r="50" spans="2:19" ht="39.75" customHeight="1" thickTop="1" thickBot="1" x14ac:dyDescent="0.3">
      <c r="B50" s="64"/>
      <c r="C50" s="57"/>
      <c r="D50" s="57"/>
      <c r="E50" s="57"/>
      <c r="F50" s="58" t="s">
        <v>193</v>
      </c>
      <c r="G50" s="55"/>
      <c r="H50" s="55"/>
      <c r="I50" s="55"/>
      <c r="J50" s="55" t="s">
        <v>132</v>
      </c>
      <c r="K50" s="55" t="s">
        <v>132</v>
      </c>
      <c r="L50" s="55"/>
      <c r="M50" s="55"/>
      <c r="N50" s="55"/>
      <c r="O50" s="55"/>
      <c r="P50" s="55"/>
      <c r="Q50" s="55"/>
      <c r="R50" s="55"/>
      <c r="S50" s="156"/>
    </row>
    <row r="51" spans="2:19" ht="69.75" customHeight="1" thickTop="1" thickBot="1" x14ac:dyDescent="0.3">
      <c r="B51" s="64"/>
      <c r="C51" s="57"/>
      <c r="D51" s="57"/>
      <c r="E51" s="57"/>
      <c r="F51" s="58" t="s">
        <v>194</v>
      </c>
      <c r="G51" s="55"/>
      <c r="H51" s="55"/>
      <c r="I51" s="55"/>
      <c r="J51" s="55" t="s">
        <v>132</v>
      </c>
      <c r="K51" s="55" t="s">
        <v>132</v>
      </c>
      <c r="L51" s="55" t="s">
        <v>132</v>
      </c>
      <c r="M51" s="55" t="s">
        <v>132</v>
      </c>
      <c r="N51" s="55" t="s">
        <v>132</v>
      </c>
      <c r="O51" s="55" t="s">
        <v>132</v>
      </c>
      <c r="P51" s="55" t="s">
        <v>132</v>
      </c>
      <c r="Q51" s="55" t="s">
        <v>132</v>
      </c>
      <c r="R51" s="55" t="s">
        <v>132</v>
      </c>
      <c r="S51" s="157"/>
    </row>
    <row r="52" spans="2:19" ht="200.25" customHeight="1" thickTop="1" thickBot="1" x14ac:dyDescent="0.3">
      <c r="B52" s="58" t="s">
        <v>195</v>
      </c>
      <c r="C52" s="58" t="s">
        <v>196</v>
      </c>
      <c r="D52" s="58" t="s">
        <v>197</v>
      </c>
      <c r="E52" s="58" t="s">
        <v>198</v>
      </c>
      <c r="F52" s="58" t="s">
        <v>199</v>
      </c>
      <c r="G52" s="55" t="s">
        <v>132</v>
      </c>
      <c r="H52" s="55" t="s">
        <v>132</v>
      </c>
      <c r="I52" s="55"/>
      <c r="J52" s="55"/>
      <c r="K52" s="55"/>
      <c r="L52" s="55"/>
      <c r="M52" s="55"/>
      <c r="N52" s="55"/>
      <c r="O52" s="55"/>
      <c r="P52" s="55"/>
      <c r="Q52" s="55"/>
      <c r="R52" s="55"/>
      <c r="S52" s="155" t="s">
        <v>200</v>
      </c>
    </row>
    <row r="53" spans="2:19" ht="108" customHeight="1" thickTop="1" thickBot="1" x14ac:dyDescent="0.3">
      <c r="B53" s="64"/>
      <c r="C53" s="57"/>
      <c r="D53" s="57"/>
      <c r="E53" s="57"/>
      <c r="F53" s="58" t="s">
        <v>201</v>
      </c>
      <c r="G53" s="55" t="s">
        <v>132</v>
      </c>
      <c r="H53" s="55" t="s">
        <v>132</v>
      </c>
      <c r="I53" s="55"/>
      <c r="J53" s="55"/>
      <c r="K53" s="55"/>
      <c r="L53" s="55"/>
      <c r="M53" s="55"/>
      <c r="N53" s="55"/>
      <c r="O53" s="55"/>
      <c r="P53" s="55"/>
      <c r="Q53" s="55"/>
      <c r="R53" s="55"/>
      <c r="S53" s="156"/>
    </row>
    <row r="54" spans="2:19" ht="69.75" customHeight="1" thickTop="1" thickBot="1" x14ac:dyDescent="0.3">
      <c r="B54" s="64"/>
      <c r="C54" s="57"/>
      <c r="D54" s="57"/>
      <c r="E54" s="57"/>
      <c r="F54" s="58" t="s">
        <v>202</v>
      </c>
      <c r="G54" s="55"/>
      <c r="H54" s="55"/>
      <c r="I54" s="55" t="s">
        <v>132</v>
      </c>
      <c r="J54" s="55" t="s">
        <v>132</v>
      </c>
      <c r="K54" s="55"/>
      <c r="L54" s="55"/>
      <c r="M54" s="55"/>
      <c r="N54" s="55"/>
      <c r="O54" s="55"/>
      <c r="P54" s="55"/>
      <c r="Q54" s="55"/>
      <c r="R54" s="55"/>
      <c r="S54" s="156"/>
    </row>
    <row r="55" spans="2:19" ht="69.75" customHeight="1" thickTop="1" x14ac:dyDescent="0.25">
      <c r="B55" s="64"/>
      <c r="C55" s="57"/>
      <c r="D55" s="57"/>
      <c r="E55" s="57"/>
      <c r="F55" s="58" t="s">
        <v>203</v>
      </c>
      <c r="G55" s="55"/>
      <c r="H55" s="55"/>
      <c r="I55" s="55"/>
      <c r="J55" s="55" t="s">
        <v>132</v>
      </c>
      <c r="K55" s="55" t="s">
        <v>132</v>
      </c>
      <c r="L55" s="55" t="s">
        <v>132</v>
      </c>
      <c r="M55" s="55" t="s">
        <v>132</v>
      </c>
      <c r="N55" s="55" t="s">
        <v>132</v>
      </c>
      <c r="O55" s="55" t="s">
        <v>132</v>
      </c>
      <c r="P55" s="55" t="s">
        <v>132</v>
      </c>
      <c r="Q55" s="55" t="s">
        <v>132</v>
      </c>
      <c r="R55" s="55" t="s">
        <v>132</v>
      </c>
      <c r="S55" s="156"/>
    </row>
  </sheetData>
  <mergeCells count="24">
    <mergeCell ref="S52:S55"/>
    <mergeCell ref="S10:S15"/>
    <mergeCell ref="S16:S21"/>
    <mergeCell ref="S22:S27"/>
    <mergeCell ref="S28:S35"/>
    <mergeCell ref="S36:S40"/>
    <mergeCell ref="S41:S46"/>
    <mergeCell ref="B10:B15"/>
    <mergeCell ref="C10:C15"/>
    <mergeCell ref="D10:D15"/>
    <mergeCell ref="E10:E15"/>
    <mergeCell ref="S47:S51"/>
    <mergeCell ref="B1:S1"/>
    <mergeCell ref="B2:S2"/>
    <mergeCell ref="B3:S3"/>
    <mergeCell ref="B4:S4"/>
    <mergeCell ref="B5:B9"/>
    <mergeCell ref="C5:C9"/>
    <mergeCell ref="D5:D9"/>
    <mergeCell ref="E5:E9"/>
    <mergeCell ref="F5:R7"/>
    <mergeCell ref="S5:S9"/>
    <mergeCell ref="F8:F9"/>
    <mergeCell ref="G8:R8"/>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MAPP</vt:lpstr>
      <vt:lpstr> Ficha Técnica</vt:lpstr>
      <vt:lpstr>MAPP!Área_de_impresión</vt:lpstr>
      <vt:lpstr>' Ficha Técnica'!Títulos_a_imprimir</vt:lpstr>
      <vt:lpstr>MAPP!Títulos_a_imprimir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moreramar</dc:creator>
  <cp:lastModifiedBy>marcelo</cp:lastModifiedBy>
  <cp:revision/>
  <dcterms:created xsi:type="dcterms:W3CDTF">2015-03-06T17:33:50Z</dcterms:created>
  <dcterms:modified xsi:type="dcterms:W3CDTF">2018-01-25T13:23:52Z</dcterms:modified>
</cp:coreProperties>
</file>